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eaa1477\AppData\Local\Box\Box Edit\Documents\K1TWuVmaBEubkD3f2vRg6A==\"/>
    </mc:Choice>
  </mc:AlternateContent>
  <xr:revisionPtr revIDLastSave="0" documentId="13_ncr:1_{8F4E33C1-A8B1-46FD-9780-7DC65AB020F0}" xr6:coauthVersionLast="47" xr6:coauthVersionMax="47" xr10:uidLastSave="{00000000-0000-0000-0000-000000000000}"/>
  <bookViews>
    <workbookView xWindow="-120" yWindow="-120" windowWidth="29040" windowHeight="15720" firstSheet="1" activeTab="4" xr2:uid="{3E8EE02F-795C-4A6C-8417-DCCE94C120CA}"/>
  </bookViews>
  <sheets>
    <sheet name="READ ME" sheetId="20" r:id="rId1"/>
    <sheet name="Planning Example" sheetId="27" r:id="rId2"/>
    <sheet name="Acquisition Example" sheetId="26" r:id="rId3"/>
    <sheet name="Design_Build Example" sheetId="25" r:id="rId4"/>
    <sheet name="Master Budget_Project Name" sheetId="23" r:id="rId5"/>
    <sheet name="Pivot TEMPLATE" sheetId="24" r:id="rId6"/>
    <sheet name="Phase-Goal-Category Lookup" sheetId="2" r:id="rId7"/>
    <sheet name="Sheet1" sheetId="28" r:id="rId8"/>
  </sheets>
  <definedNames>
    <definedName name="Acq_categories">'Phase-Goal-Category Lookup'!$D$8:$D$38</definedName>
    <definedName name="Acq_Goals">'Phase-Goal-Category Lookup'!$B$8:$B$38</definedName>
    <definedName name="Construction_categories">'Phase-Goal-Category Lookup'!$D$84:$D$132</definedName>
    <definedName name="Construction_goals">'Phase-Goal-Category Lookup'!$B$84:$B$132</definedName>
    <definedName name="Design_Categories">'Phase-Goal-Category Lookup'!$D$60:$D$83</definedName>
    <definedName name="Design_goals">'Phase-Goal-Category Lookup'!$B$60:$B$83</definedName>
    <definedName name="Manage_categories">'Phase-Goal-Category Lookup'!$D$4:$D$7</definedName>
    <definedName name="Manage_Goal">'Phase-Goal-Category Lookup'!$B$4:$B$7</definedName>
    <definedName name="Planning_categories">'Phase-Goal-Category Lookup'!$D$39:$D$59</definedName>
    <definedName name="Planning_goals">'Phase-Goal-Category Lookup'!$B$39:$B$59</definedName>
    <definedName name="_xlnm.Print_Area" localSheetId="2">'Acquisition Example'!$A$1:$AA$24</definedName>
    <definedName name="_xlnm.Print_Area" localSheetId="3">'Design_Build Example'!$A$1:$AA$23</definedName>
    <definedName name="_xlnm.Print_Area" localSheetId="4">'Master Budget_Project Name'!$A$1:$AA$46</definedName>
    <definedName name="_xlnm.Print_Area" localSheetId="6">'Phase-Goal-Category Lookup'!$A$1:$E$150</definedName>
    <definedName name="_xlnm.Print_Area" localSheetId="1">'Planning Example'!$A$1:$AA$16</definedName>
  </definedNames>
  <calcPr calcId="191028"/>
  <pivotCaches>
    <pivotCache cacheId="0"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3" l="1"/>
  <c r="F6" i="23" s="1"/>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G40" i="23" s="1"/>
  <c r="F41" i="23"/>
  <c r="F42" i="23"/>
  <c r="F43" i="23"/>
  <c r="F44" i="23"/>
  <c r="F45" i="23"/>
  <c r="F46" i="23"/>
  <c r="F8" i="23"/>
  <c r="F15" i="25"/>
  <c r="F21" i="25"/>
  <c r="G14" i="25"/>
  <c r="F24" i="26"/>
  <c r="F9" i="25"/>
  <c r="F9" i="26"/>
  <c r="K23" i="26"/>
  <c r="G23" i="26" s="1"/>
  <c r="G17" i="26"/>
  <c r="G18" i="26"/>
  <c r="G19" i="26"/>
  <c r="G20" i="26"/>
  <c r="G21" i="26"/>
  <c r="G22" i="26"/>
  <c r="F9" i="27"/>
  <c r="K16" i="27"/>
  <c r="G16" i="27"/>
  <c r="K15" i="27"/>
  <c r="G15" i="27" s="1"/>
  <c r="K14" i="27"/>
  <c r="G14" i="27" s="1"/>
  <c r="K13" i="27"/>
  <c r="G13" i="27" s="1"/>
  <c r="K12" i="27"/>
  <c r="G12" i="27" s="1"/>
  <c r="K11" i="27"/>
  <c r="G11" i="27" s="1"/>
  <c r="K10" i="27"/>
  <c r="G10" i="27" s="1"/>
  <c r="K9" i="27"/>
  <c r="G9" i="27" s="1"/>
  <c r="K8" i="27"/>
  <c r="G8" i="27" s="1"/>
  <c r="AA6" i="27"/>
  <c r="Z6" i="27"/>
  <c r="Y6" i="27"/>
  <c r="X6" i="27"/>
  <c r="W6" i="27"/>
  <c r="V6" i="27"/>
  <c r="U6" i="27"/>
  <c r="T6" i="27"/>
  <c r="S6" i="27"/>
  <c r="R6" i="27"/>
  <c r="Q6" i="27"/>
  <c r="P6" i="27"/>
  <c r="O6" i="27"/>
  <c r="N6" i="27"/>
  <c r="M6" i="27"/>
  <c r="L6" i="27"/>
  <c r="J6" i="27"/>
  <c r="I6" i="27"/>
  <c r="H6" i="27"/>
  <c r="F6" i="27"/>
  <c r="K24" i="26"/>
  <c r="G24" i="26" s="1"/>
  <c r="K16" i="26"/>
  <c r="G16" i="26" s="1"/>
  <c r="K15" i="26"/>
  <c r="G15" i="26" s="1"/>
  <c r="K14" i="26"/>
  <c r="G14" i="26" s="1"/>
  <c r="K13" i="26"/>
  <c r="G13" i="26" s="1"/>
  <c r="K12" i="26"/>
  <c r="G12" i="26" s="1"/>
  <c r="K11" i="26"/>
  <c r="G11" i="26" s="1"/>
  <c r="K10" i="26"/>
  <c r="G10" i="26" s="1"/>
  <c r="K9" i="26"/>
  <c r="G9" i="26" s="1"/>
  <c r="K8" i="26"/>
  <c r="G8" i="26" s="1"/>
  <c r="AA6" i="26"/>
  <c r="Z6" i="26"/>
  <c r="Y6" i="26"/>
  <c r="X6" i="26"/>
  <c r="W6" i="26"/>
  <c r="V6" i="26"/>
  <c r="U6" i="26"/>
  <c r="T6" i="26"/>
  <c r="S6" i="26"/>
  <c r="R6" i="26"/>
  <c r="Q6" i="26"/>
  <c r="P6" i="26"/>
  <c r="O6" i="26"/>
  <c r="N6" i="26"/>
  <c r="M6" i="26"/>
  <c r="L6" i="26"/>
  <c r="J6" i="26"/>
  <c r="I6" i="26"/>
  <c r="H6" i="26"/>
  <c r="F6" i="26"/>
  <c r="K23" i="25"/>
  <c r="G23" i="25" s="1"/>
  <c r="K22" i="25"/>
  <c r="G22" i="25" s="1"/>
  <c r="K21" i="25"/>
  <c r="K20" i="25"/>
  <c r="G20" i="25" s="1"/>
  <c r="K19" i="25"/>
  <c r="G19" i="25" s="1"/>
  <c r="K18" i="25"/>
  <c r="G18" i="25" s="1"/>
  <c r="K17" i="25"/>
  <c r="G17" i="25" s="1"/>
  <c r="K16" i="25"/>
  <c r="G16" i="25" s="1"/>
  <c r="K15" i="25"/>
  <c r="G15" i="25" s="1"/>
  <c r="K13" i="25"/>
  <c r="G13" i="25" s="1"/>
  <c r="K12" i="25"/>
  <c r="G12" i="25" s="1"/>
  <c r="K11" i="25"/>
  <c r="G11" i="25" s="1"/>
  <c r="K10" i="25"/>
  <c r="G10" i="25" s="1"/>
  <c r="K9" i="25"/>
  <c r="K8" i="25"/>
  <c r="G8" i="25" s="1"/>
  <c r="AA6" i="25"/>
  <c r="Z6" i="25"/>
  <c r="Y6" i="25"/>
  <c r="X6" i="25"/>
  <c r="W6" i="25"/>
  <c r="V6" i="25"/>
  <c r="U6" i="25"/>
  <c r="T6" i="25"/>
  <c r="S6" i="25"/>
  <c r="R6" i="25"/>
  <c r="Q6" i="25"/>
  <c r="P6" i="25"/>
  <c r="O6" i="25"/>
  <c r="N6" i="25"/>
  <c r="M6" i="25"/>
  <c r="L6" i="25"/>
  <c r="J6" i="25"/>
  <c r="I6" i="25"/>
  <c r="H6" i="25"/>
  <c r="H6" i="23"/>
  <c r="I6" i="23"/>
  <c r="J6" i="23"/>
  <c r="L6" i="23"/>
  <c r="M6" i="23"/>
  <c r="N6" i="23"/>
  <c r="O6" i="23"/>
  <c r="P6" i="23"/>
  <c r="Q6" i="23"/>
  <c r="R6" i="23"/>
  <c r="S6" i="23"/>
  <c r="T6" i="23"/>
  <c r="U6" i="23"/>
  <c r="V6" i="23"/>
  <c r="W6" i="23"/>
  <c r="X6" i="23"/>
  <c r="Y6" i="23"/>
  <c r="Z6" i="23"/>
  <c r="AA6" i="23"/>
  <c r="K32" i="23"/>
  <c r="K33" i="23"/>
  <c r="G33" i="23" s="1"/>
  <c r="K34" i="23"/>
  <c r="G34" i="23" s="1"/>
  <c r="K35" i="23"/>
  <c r="K36" i="23"/>
  <c r="K37" i="23"/>
  <c r="K38" i="23"/>
  <c r="K39" i="23"/>
  <c r="G39" i="23" s="1"/>
  <c r="K40" i="23"/>
  <c r="K41" i="23"/>
  <c r="G41" i="23" s="1"/>
  <c r="K42" i="23"/>
  <c r="K43" i="23"/>
  <c r="K44" i="23"/>
  <c r="K45" i="23"/>
  <c r="G45" i="23" s="1"/>
  <c r="K46" i="23"/>
  <c r="K8" i="23"/>
  <c r="K9" i="23"/>
  <c r="G9" i="23" s="1"/>
  <c r="K10" i="23"/>
  <c r="K11" i="23"/>
  <c r="G11" i="23" s="1"/>
  <c r="K12" i="23"/>
  <c r="K13" i="23"/>
  <c r="G13" i="23" s="1"/>
  <c r="K14" i="23"/>
  <c r="G14" i="23" s="1"/>
  <c r="K15" i="23"/>
  <c r="G15" i="23" s="1"/>
  <c r="K16" i="23"/>
  <c r="G46" i="23"/>
  <c r="G8" i="23"/>
  <c r="G32" i="23" l="1"/>
  <c r="G44" i="23"/>
  <c r="G43" i="23"/>
  <c r="G42" i="23"/>
  <c r="G16" i="23"/>
  <c r="G38" i="23"/>
  <c r="G12" i="23"/>
  <c r="G37" i="23"/>
  <c r="G36" i="23"/>
  <c r="G10" i="23"/>
  <c r="G35" i="23"/>
  <c r="G21" i="25"/>
  <c r="F6" i="25"/>
  <c r="G9" i="25"/>
  <c r="K6" i="26"/>
  <c r="K6" i="27"/>
  <c r="G6" i="27"/>
  <c r="G6" i="26"/>
  <c r="K6" i="25"/>
  <c r="K31" i="23"/>
  <c r="G31" i="23" s="1"/>
  <c r="K30" i="23"/>
  <c r="G30" i="23" s="1"/>
  <c r="K29" i="23"/>
  <c r="G29" i="23" s="1"/>
  <c r="K28" i="23"/>
  <c r="G28" i="23" s="1"/>
  <c r="K27" i="23"/>
  <c r="G27" i="23" s="1"/>
  <c r="K26" i="23"/>
  <c r="G26" i="23" s="1"/>
  <c r="K25" i="23"/>
  <c r="G25" i="23" s="1"/>
  <c r="K24" i="23"/>
  <c r="G24" i="23" s="1"/>
  <c r="K23" i="23"/>
  <c r="G23" i="23" s="1"/>
  <c r="K22" i="23"/>
  <c r="G22" i="23" s="1"/>
  <c r="K21" i="23"/>
  <c r="G21" i="23" s="1"/>
  <c r="K20" i="23"/>
  <c r="G20" i="23" s="1"/>
  <c r="K19" i="23"/>
  <c r="G19" i="23" s="1"/>
  <c r="K18" i="23"/>
  <c r="G18" i="23" s="1"/>
  <c r="K17" i="23"/>
  <c r="G17" i="23" s="1"/>
  <c r="G6" i="25" l="1"/>
  <c r="G6" i="23"/>
  <c r="K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Paul.Cereghino</author>
  </authors>
  <commentList>
    <comment ref="C7" authorId="0" shapeId="0" xr:uid="{E29068EB-0405-4B3E-931C-061DE0B22430}">
      <text>
        <r>
          <rPr>
            <b/>
            <sz val="9"/>
            <color indexed="81"/>
            <rFont val="Tahoma"/>
            <charset val="1"/>
          </rPr>
          <t>Category is generally equivalent to RCO Salmon Programs Cost Categories.</t>
        </r>
        <r>
          <rPr>
            <sz val="9"/>
            <color indexed="81"/>
            <rFont val="Tahoma"/>
            <charset val="1"/>
          </rPr>
          <t xml:space="preserve">
</t>
        </r>
      </text>
    </comment>
    <comment ref="D7" authorId="0" shapeId="0" xr:uid="{032B9F55-EF20-437A-A95D-C87E70669E0E}">
      <text>
        <r>
          <rPr>
            <sz val="9"/>
            <color indexed="81"/>
            <rFont val="Tahoma"/>
            <family val="2"/>
          </rPr>
          <t xml:space="preserve">Describe the deliverable or cost in short but precise language, using quantities where appropriate.
</t>
        </r>
      </text>
    </comment>
    <comment ref="F7" authorId="0" shapeId="0" xr:uid="{99743990-BCF0-4CB4-A083-EE83C176F370}">
      <text>
        <r>
          <rPr>
            <sz val="9"/>
            <color indexed="81"/>
            <rFont val="Tahoma"/>
            <family val="2"/>
          </rPr>
          <t xml:space="preserve">Total cost is the sum of secured and unsecured funding for the line item in question.
</t>
        </r>
      </text>
    </comment>
    <comment ref="G7" authorId="0" shapeId="0" xr:uid="{1AB1E02F-D0DC-412B-A49A-852C4D10BCEC}">
      <text>
        <r>
          <rPr>
            <sz val="9"/>
            <color indexed="81"/>
            <rFont val="Tahoma"/>
            <family val="2"/>
          </rPr>
          <t>Unsecured costs are all known costs where a funding source has not provided written assurance of funding.</t>
        </r>
      </text>
    </comment>
    <comment ref="K7" authorId="0" shapeId="0" xr:uid="{8259A00E-3E5B-4249-87E0-941A16DED7F7}">
      <text>
        <r>
          <rPr>
            <sz val="9"/>
            <color indexed="81"/>
            <rFont val="Tahoma"/>
            <charset val="1"/>
          </rPr>
          <t xml:space="preserve">Secured funding summarizes all funding identified on the right.  Please only include funding where written assurance has been provided.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Paul.Cereghino</author>
  </authors>
  <commentList>
    <comment ref="C7" authorId="0" shapeId="0" xr:uid="{296A46DA-2D07-4DCD-BCE1-1C205A380D97}">
      <text>
        <r>
          <rPr>
            <b/>
            <sz val="9"/>
            <color indexed="81"/>
            <rFont val="Tahoma"/>
            <charset val="1"/>
          </rPr>
          <t>Category is generally equivalent to RCO Salmon Programs Cost Categories.</t>
        </r>
        <r>
          <rPr>
            <sz val="9"/>
            <color indexed="81"/>
            <rFont val="Tahoma"/>
            <charset val="1"/>
          </rPr>
          <t xml:space="preserve">
</t>
        </r>
      </text>
    </comment>
    <comment ref="D7" authorId="0" shapeId="0" xr:uid="{F079879F-7379-4756-AA8C-4CEB4685BCE3}">
      <text>
        <r>
          <rPr>
            <sz val="9"/>
            <color indexed="81"/>
            <rFont val="Tahoma"/>
            <family val="2"/>
          </rPr>
          <t xml:space="preserve">Describe the deliverable or cost in short but precise language, using quantities where appropriate.
</t>
        </r>
      </text>
    </comment>
    <comment ref="F7" authorId="0" shapeId="0" xr:uid="{5FF1A1D1-D7B2-42D5-AD88-2AD838DEDF8D}">
      <text>
        <r>
          <rPr>
            <sz val="9"/>
            <color indexed="81"/>
            <rFont val="Tahoma"/>
            <family val="2"/>
          </rPr>
          <t xml:space="preserve">Total cost is the sum of secured and unsecured funding for the line item in question.
</t>
        </r>
      </text>
    </comment>
    <comment ref="G7" authorId="0" shapeId="0" xr:uid="{D53AF7F4-3B86-4542-BA39-1FECF3FBC668}">
      <text>
        <r>
          <rPr>
            <sz val="9"/>
            <color indexed="81"/>
            <rFont val="Tahoma"/>
            <family val="2"/>
          </rPr>
          <t>Unsecured costs are all known costs where a funding source has not provided written assurance of funding.</t>
        </r>
      </text>
    </comment>
    <comment ref="K7" authorId="0" shapeId="0" xr:uid="{BF2300FE-49A1-45C1-BB66-D15C5B59654A}">
      <text>
        <r>
          <rPr>
            <sz val="9"/>
            <color indexed="81"/>
            <rFont val="Tahoma"/>
            <charset val="1"/>
          </rPr>
          <t xml:space="preserve">Secured funding summarizes all funding identified on the right.  Please only include funding where written assurance has been provided.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Paul.Cereghino</author>
  </authors>
  <commentList>
    <comment ref="C7" authorId="0" shapeId="0" xr:uid="{E7539B77-6BFE-4F29-B58F-528E58179FAC}">
      <text>
        <r>
          <rPr>
            <b/>
            <sz val="9"/>
            <color indexed="81"/>
            <rFont val="Tahoma"/>
            <charset val="1"/>
          </rPr>
          <t>Category is generally equivalent to RCO Salmon Programs Cost Categories.</t>
        </r>
        <r>
          <rPr>
            <sz val="9"/>
            <color indexed="81"/>
            <rFont val="Tahoma"/>
            <charset val="1"/>
          </rPr>
          <t xml:space="preserve">
</t>
        </r>
      </text>
    </comment>
    <comment ref="D7" authorId="0" shapeId="0" xr:uid="{A494CCE1-C604-497B-934C-2AE5D1535113}">
      <text>
        <r>
          <rPr>
            <sz val="9"/>
            <color indexed="81"/>
            <rFont val="Tahoma"/>
            <family val="2"/>
          </rPr>
          <t xml:space="preserve">Describe the deliverable or cost in short but precise language, using quantities where appropriate.
</t>
        </r>
      </text>
    </comment>
    <comment ref="F7" authorId="0" shapeId="0" xr:uid="{30DE4A15-9623-47F9-A8EF-53F1500F2563}">
      <text>
        <r>
          <rPr>
            <sz val="9"/>
            <color indexed="81"/>
            <rFont val="Tahoma"/>
            <family val="2"/>
          </rPr>
          <t xml:space="preserve">Total cost is the sum of secured and unsecured funding for the line item in question.
</t>
        </r>
      </text>
    </comment>
    <comment ref="G7" authorId="0" shapeId="0" xr:uid="{608A3C1D-55D5-4AE4-891E-63EC92FA12B3}">
      <text>
        <r>
          <rPr>
            <sz val="9"/>
            <color indexed="81"/>
            <rFont val="Tahoma"/>
            <family val="2"/>
          </rPr>
          <t>Unsecured costs are all known costs where a funding source has not provided written assurance of funding.</t>
        </r>
      </text>
    </comment>
    <comment ref="K7" authorId="0" shapeId="0" xr:uid="{7E05B723-1ACC-4B8B-B6D2-8140CD4841B6}">
      <text>
        <r>
          <rPr>
            <sz val="9"/>
            <color indexed="81"/>
            <rFont val="Tahoma"/>
            <charset val="1"/>
          </rPr>
          <t xml:space="preserve">Secured funding summarizes all funding identified on the right.  Please only include funding where written assurance has been provided.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Paul.Cereghino</author>
  </authors>
  <commentList>
    <comment ref="C7" authorId="0" shapeId="0" xr:uid="{00000000-0006-0000-0300-000001000000}">
      <text>
        <r>
          <rPr>
            <b/>
            <sz val="9"/>
            <color indexed="81"/>
            <rFont val="Tahoma"/>
            <charset val="1"/>
          </rPr>
          <t>Category is generally equivalent to RCO Salmon Programs Cost Categories.</t>
        </r>
        <r>
          <rPr>
            <sz val="9"/>
            <color indexed="81"/>
            <rFont val="Tahoma"/>
            <charset val="1"/>
          </rPr>
          <t xml:space="preserve">
</t>
        </r>
      </text>
    </comment>
    <comment ref="D7" authorId="0" shapeId="0" xr:uid="{00000000-0006-0000-0300-000003000000}">
      <text>
        <r>
          <rPr>
            <sz val="9"/>
            <color indexed="81"/>
            <rFont val="Tahoma"/>
            <family val="2"/>
          </rPr>
          <t xml:space="preserve">Describe the deliverable or cost in short but precise language, using quantities where appropriate.
</t>
        </r>
      </text>
    </comment>
    <comment ref="F7" authorId="0" shapeId="0" xr:uid="{00000000-0006-0000-0300-000004000000}">
      <text>
        <r>
          <rPr>
            <sz val="9"/>
            <color indexed="81"/>
            <rFont val="Tahoma"/>
            <family val="2"/>
          </rPr>
          <t xml:space="preserve">Total cost is the sum of secured and unsecured funding for the line item in question.
</t>
        </r>
      </text>
    </comment>
    <comment ref="G7" authorId="0" shapeId="0" xr:uid="{00000000-0006-0000-0300-000005000000}">
      <text>
        <r>
          <rPr>
            <sz val="9"/>
            <color indexed="81"/>
            <rFont val="Tahoma"/>
            <family val="2"/>
          </rPr>
          <t>Unsecured costs are all known costs where a funding source has not provided written assurance of funding.</t>
        </r>
      </text>
    </comment>
    <comment ref="K7" authorId="0" shapeId="0" xr:uid="{00000000-0006-0000-0300-000006000000}">
      <text>
        <r>
          <rPr>
            <sz val="9"/>
            <color indexed="81"/>
            <rFont val="Tahoma"/>
            <charset val="1"/>
          </rPr>
          <t xml:space="preserve">Secured funding summarizes all funding identified on the right.  Please only include funding where written assurance has been provided.
</t>
        </r>
      </text>
    </comment>
  </commentList>
</comments>
</file>

<file path=xl/sharedStrings.xml><?xml version="1.0" encoding="utf-8"?>
<sst xmlns="http://schemas.openxmlformats.org/spreadsheetml/2006/main" count="835" uniqueCount="406">
  <si>
    <t>Coordinated Budget Standard</t>
  </si>
  <si>
    <t>DRAFT Version 1.0 12/5/2024</t>
  </si>
  <si>
    <t>Template Stewards: andrew.mealor@dfw.wa.gov; sbri461@ecy.wa.gov; nobo461@ecy.wa.gov</t>
  </si>
  <si>
    <t>Purpose</t>
  </si>
  <si>
    <t xml:space="preserve">This template is designed for a project developer to use a single budget worksheet to apply for multiple grants, track and report project funding over a project life cycle, easily generate funding request budgets, and communicate with funders and stakeholders.  A single shared budget is anticipated to increase administration efficiency from projects that depend on multiple funding sources, and provide programs a basis for coordinating review, reporting, grant administration, and match documentation </t>
  </si>
  <si>
    <t>Development</t>
  </si>
  <si>
    <t>This template is based on the budget template developed for RCO's ESRP in collaboration with Kristin Williamson and South Puget Sound Salmon Enhancement Group and NOAA Restoration Center, with financial and technical support from RCO's Salmon Program (SRFB), the Estuary and Salmon Restoration Program (ESRP), and Floodplains by Design.  Additional information about project status is included in the Phase-Goal-Category Lookup tab.</t>
  </si>
  <si>
    <t>Using This Spreadsheet</t>
  </si>
  <si>
    <t>In general, dollar amounts are entered into white and purple cells.  Purple cells are for your ASRP request.  Grey cells are calculated.  Colored cells (with the exception of purple cells) have drop-down menus to maintain data consistency, and enable roll-up using pivot tables.  Refer to the "Phase-Goal-Category Lookup" worksheet for definitions associated with drop down menu options.</t>
  </si>
  <si>
    <t>To create a new cost-item row: first, copy an existing row in the correct task (e.g. "Construction"). Then, create a new row in that same task section, and place the copied row into the new row. Update the row information as necessary. This is necessary to 1) include the new row within the source data for the pivot table, and 2) to preserve the pull-down menus and other calculations.</t>
  </si>
  <si>
    <t>Each "Task" in this budget worksheet will correspond to a "Task" in your EAGL grant, should this grant receive ASRP funding. These tasks will determine how your invoicing and reports are delineated and tracked. For example, a design-build project might have three tasks: Project Management, Design and Permitting, and Construction. This will be reflected in both this worksheet and in the EAGL grant.</t>
  </si>
  <si>
    <t>Each project developer uses their own methods to define total cost for a line item.  You may chose to include or reference additional sheets.  We recommend you provide enough detail in the line item description to support proposal review.  This may include quantities, and a reference to specific deliverables or tasks defined in other proposal documents. For secured funding, enter dollar amounts to the right of the red line. The Unsecured column is calculated as the difference between total cost column, and all secured funding sources.  Current prospective grants are provided for reference, right of the green line, but are not considered in calculating need or secured funding.  In this way you may prospect for funds, without misrepresenting total costs and secured funds.</t>
  </si>
  <si>
    <t xml:space="preserve">The "Pivot Template" sheet can optionally be used to create task-based subtotals. Once you complete your budget, to update the Pivot TEMPLATE to reflect new data (it does not do this automatically), go to the Pivot TEMPLATE worksheet, click on the "Data" tab at the top of the screen, and choose "refresh all". </t>
  </si>
  <si>
    <t>Programs</t>
  </si>
  <si>
    <t>The following programs support the use of the standard conservation project budget.  If you are aware of additional programs that would be interested in the conservation budget standard, please contact the template stewards.</t>
  </si>
  <si>
    <t>Aquatic Species Restoration Program</t>
  </si>
  <si>
    <t>Use the enclosed master budget template in lieu of the whole project budget included in the application forms.  Indicate ASRP funding request in a prospective funding column.</t>
  </si>
  <si>
    <t>Estuary and Salmon Restoration Program</t>
  </si>
  <si>
    <t>Use the enclosed master budget template in lieu of the whole project budget included in the RFP.  Indicate ESRP funding request in a prospective funding column.</t>
  </si>
  <si>
    <t>RCO's Salmon Programs including Puget Sound Acquisition and Restoration</t>
  </si>
  <si>
    <t>Use the budget standard as the Cost Estimate project attachment during technical review (you only need this budget document as your Cost Estimate OR the Manual 18 Cost Estimate, NOT both).  Use the “description” field to provide more details on the task, or provide quantities/hours and unit costs when applicable.</t>
  </si>
  <si>
    <t>Floodplains by Design</t>
  </si>
  <si>
    <t>Use the budget standard as an attachment to your EAGL application.  Indicate your funding request in a prospective funding column</t>
  </si>
  <si>
    <t>Water Quality Coordinated Programs</t>
  </si>
  <si>
    <r>
      <t xml:space="preserve">Use the budget standard as an attachment to your EAGL application.  Indicate your funding request in a prospective funding column. </t>
    </r>
    <r>
      <rPr>
        <sz val="11"/>
        <color theme="1"/>
        <rFont val="Calibri"/>
        <family val="2"/>
        <scheme val="minor"/>
      </rPr>
      <t>Please contact Fund Coordinator or your financial manager with questions. In line item descriptions: describe item AND specify your EAGL task # and deliverable number.  All construction costs included in a water quality application should be for the purpose of water quality.</t>
    </r>
  </si>
  <si>
    <t>NOAA Community-based Restoration</t>
  </si>
  <si>
    <t>If the project is part of a multi-year agreement, use one column for each funding action.  Use pivot table to generate object class summary for use in SF424 reporting.  Use task and description for budget narrative.</t>
  </si>
  <si>
    <t xml:space="preserve">USFWS National Wetlands </t>
  </si>
  <si>
    <t xml:space="preserve">Identify the funding request in in a prospective column, and use a pivot table to summarize the tasks included in the funding request by object class for SF424.  Use Task and Description for organizing budget narrative. </t>
  </si>
  <si>
    <t>Project:</t>
  </si>
  <si>
    <t>GSU Local Strategy</t>
  </si>
  <si>
    <t>UNSECURED FUNDING REQUESTS</t>
  </si>
  <si>
    <t xml:space="preserve">SECURED PROJECT FUNDING </t>
  </si>
  <si>
    <t>Date:</t>
  </si>
  <si>
    <t>Start Year &gt;</t>
  </si>
  <si>
    <t>Sponsor Organization</t>
  </si>
  <si>
    <t>Your Organization</t>
  </si>
  <si>
    <t>Project Manager:</t>
  </si>
  <si>
    <t>Your Name</t>
  </si>
  <si>
    <t>Source &gt;</t>
  </si>
  <si>
    <t>ASRP</t>
  </si>
  <si>
    <t>Recipient &gt;</t>
  </si>
  <si>
    <t>A workgroup</t>
  </si>
  <si>
    <t>** See Instructions at bottom of worksheet**</t>
  </si>
  <si>
    <t>Project Totals &gt;&gt;</t>
  </si>
  <si>
    <t>Task</t>
  </si>
  <si>
    <t>Sub-task</t>
  </si>
  <si>
    <t>Category/ Deliverable</t>
  </si>
  <si>
    <t>Description</t>
  </si>
  <si>
    <t>Staff Salaries and Benefits</t>
  </si>
  <si>
    <t>Total Cost</t>
  </si>
  <si>
    <t>Funding Sought</t>
  </si>
  <si>
    <t>ASRP  Request</t>
  </si>
  <si>
    <t>Supplemental funding source 1</t>
  </si>
  <si>
    <t>Supplemental funding source 2</t>
  </si>
  <si>
    <t>Funding Received</t>
  </si>
  <si>
    <t>Supplemental funding source 3</t>
  </si>
  <si>
    <t>Supplemental funding source 4</t>
  </si>
  <si>
    <t>Supplemental funding source 5</t>
  </si>
  <si>
    <t>Supplemental funding source 6</t>
  </si>
  <si>
    <t>Supplemental funding source 7</t>
  </si>
  <si>
    <t>Supplemental funding source 8</t>
  </si>
  <si>
    <t>Supplemental funding source 9</t>
  </si>
  <si>
    <t>Supplemental funding source 10</t>
  </si>
  <si>
    <t>Supplemental funding source 11</t>
  </si>
  <si>
    <t>Supplemental funding source 12</t>
  </si>
  <si>
    <t>Funding M</t>
  </si>
  <si>
    <t>Funding N</t>
  </si>
  <si>
    <t>Funding O</t>
  </si>
  <si>
    <t>Funding P</t>
  </si>
  <si>
    <t>Grant Administration</t>
  </si>
  <si>
    <t>Manage Grant</t>
  </si>
  <si>
    <t>Project Management</t>
  </si>
  <si>
    <t>Yes</t>
  </si>
  <si>
    <t xml:space="preserve">Indirect </t>
  </si>
  <si>
    <t>Total eligible indirect for project management. All other work will be done by contractor</t>
  </si>
  <si>
    <t>Planning and Studies</t>
  </si>
  <si>
    <t>Assessment/Feasibility</t>
  </si>
  <si>
    <t>Data collection</t>
  </si>
  <si>
    <t>Compiling existing reports and datasets available for the focal area. 170 hrs of consultant time at $200/hr</t>
  </si>
  <si>
    <t>No</t>
  </si>
  <si>
    <t>Outreach &amp; Coordination</t>
  </si>
  <si>
    <t>Community/Landowner Engagement</t>
  </si>
  <si>
    <t>Outreach to landowners and other interested or affected parties to lay the groundwork to engage on project actions that align with ASRP priorities for the GSU 50 hrs of consultant time at $200/hr</t>
  </si>
  <si>
    <t>Stakeholder Facilitation</t>
  </si>
  <si>
    <t>Coordination with technical and local experts to learn about the conditions in the focal areas and any potential projects’ merits or drawbacks. 240 hrs at $200/hr</t>
  </si>
  <si>
    <t>Coordination and presenting project to RIT, 30 hrs at $200/hr</t>
  </si>
  <si>
    <t>Prioritization/sequencing</t>
  </si>
  <si>
    <t>Reporting/tool building</t>
  </si>
  <si>
    <t>Writing of local strategy report. 50 hrs at $200/hr</t>
  </si>
  <si>
    <t>Meeting Supplies/Light Refreshments</t>
  </si>
  <si>
    <t>$100 per meeting for 5 meetings</t>
  </si>
  <si>
    <t>Education and outreach material creation/dispersal</t>
  </si>
  <si>
    <t>Send out 1000 fliers</t>
  </si>
  <si>
    <t>INSTRUCTIONS FOR THIS WORKSHEET (see "READ ME" worksheet for additional background &amp; instruction)</t>
  </si>
  <si>
    <t>1. ASRP Applicants must complete and submit this budget worksheet. Include both requested ASRP grant funding and sought/reviewed supplemental funding.</t>
  </si>
  <si>
    <r>
      <t xml:space="preserve">2. In general, dollar amounts are entered into white and purple cells.  </t>
    </r>
    <r>
      <rPr>
        <b/>
        <sz val="10"/>
        <color theme="1"/>
        <rFont val="Calibri"/>
        <family val="2"/>
        <scheme val="minor"/>
      </rPr>
      <t>Purple cells</t>
    </r>
    <r>
      <rPr>
        <sz val="10"/>
        <color theme="1"/>
        <rFont val="Calibri"/>
        <family val="2"/>
        <scheme val="minor"/>
      </rPr>
      <t xml:space="preserve"> are for your ASRP request.  </t>
    </r>
    <r>
      <rPr>
        <b/>
        <sz val="10"/>
        <color theme="1"/>
        <rFont val="Calibri"/>
        <family val="2"/>
        <scheme val="minor"/>
      </rPr>
      <t>Grey cells</t>
    </r>
    <r>
      <rPr>
        <sz val="10"/>
        <color theme="1"/>
        <rFont val="Calibri"/>
        <family val="2"/>
        <scheme val="minor"/>
      </rPr>
      <t xml:space="preserve"> are calculated.  </t>
    </r>
    <r>
      <rPr>
        <b/>
        <sz val="10"/>
        <color theme="1"/>
        <rFont val="Calibri"/>
        <family val="2"/>
        <scheme val="minor"/>
      </rPr>
      <t>Colored cells</t>
    </r>
    <r>
      <rPr>
        <sz val="10"/>
        <color theme="1"/>
        <rFont val="Calibri"/>
        <family val="2"/>
        <scheme val="minor"/>
      </rPr>
      <t xml:space="preserve"> (with the exception of purple cells) have drop-down menus to maintain data consistency, and enable roll-up using pivot tables.  Refer to the "Phase-Goal-Category Lookup" worksheet for definitions associated with drop down menu options.</t>
    </r>
  </si>
  <si>
    <t>3.  To create a new cost-item row: first, copy an existing row in the correct task (e.g. "Construction"). Then, create a new row in that same task section, and place the copied row into the new row. Update the row information as necessary. This is necessary to 1) include the new row within the source data for the pivot table, and 2) to preserve the pull-down menus and other calculations.</t>
  </si>
  <si>
    <t>4. Each "Task" in this budget worksheet will correspond to a "Task" in your EAGL grant. These tasks will determine how your invoicing and reports are delineated and tracked. For example, a design-build project might have three tasks: Project Management, Design and Permitting, and Construction. This will be reflected in both this worksheet and in the EAGL grant.</t>
  </si>
  <si>
    <r>
      <t>5.  Each project developer uses their own methods to define total cost for a line item.  You may chose to include or reference additional sheets.  We recommend you</t>
    </r>
    <r>
      <rPr>
        <b/>
        <sz val="10"/>
        <color theme="1"/>
        <rFont val="Calibri"/>
        <family val="2"/>
        <scheme val="minor"/>
      </rPr>
      <t xml:space="preserve"> provide enough detail in the line item description to support proposal review. </t>
    </r>
    <r>
      <rPr>
        <sz val="10"/>
        <color theme="1"/>
        <rFont val="Calibri"/>
        <family val="2"/>
        <scheme val="minor"/>
      </rPr>
      <t xml:space="preserve"> This may include quantities, and a reference to specific deliverables or tasks defined in other proposal documents. For secured funding, enter dollar amounts to the right of the red line. The Unsecured column is calculated as the difference between total cost column, and all secured funding sources.  Current prospective grants are provided for reference, right of the green line, but are not considered in calculating need or secured funding.  In this way you may prospect for funds, without misrepresenting total costs and secured funds.</t>
    </r>
  </si>
  <si>
    <t xml:space="preserve">6.  The "Pivot Template" sheet can optionally be used to create task-based subtotals. Once you complete your budget, to update the Pivot TEMPLATE to reflect new data (it does not do this automatically), go to the Pivot TEMPLATE worksheet, click on the "Data" tab at the top of the screen, and choose "refresh all". </t>
  </si>
  <si>
    <t>Estuary Acquisition</t>
  </si>
  <si>
    <t>A land trust</t>
  </si>
  <si>
    <t>Staff costs through closing</t>
  </si>
  <si>
    <t>Total eligible indirect for project management</t>
  </si>
  <si>
    <t>Acquisition and protections</t>
  </si>
  <si>
    <t>Protect Nearshore Habitat</t>
  </si>
  <si>
    <t>Title Review</t>
  </si>
  <si>
    <t>Preliminary title</t>
  </si>
  <si>
    <t>Baseline Documentation</t>
  </si>
  <si>
    <t>Site visit</t>
  </si>
  <si>
    <t>Appraisal</t>
  </si>
  <si>
    <t>Appraisal Review</t>
  </si>
  <si>
    <t>review timber cruise added exp</t>
  </si>
  <si>
    <t>PSA/Deeds/Legal</t>
  </si>
  <si>
    <t>Survey</t>
  </si>
  <si>
    <t>land/mineral rights</t>
  </si>
  <si>
    <t>Cultural Resources</t>
  </si>
  <si>
    <t>mapping</t>
  </si>
  <si>
    <t>Wetland Delineation</t>
  </si>
  <si>
    <t>General legal costs, in house</t>
  </si>
  <si>
    <t>Stewardship Plan</t>
  </si>
  <si>
    <t>restoration plan/design</t>
  </si>
  <si>
    <t>Fee Simple Purchase</t>
  </si>
  <si>
    <t>closing land value</t>
  </si>
  <si>
    <t>Closing Costs</t>
  </si>
  <si>
    <t>including escrow</t>
  </si>
  <si>
    <t>25% indirect on staff time and benefits</t>
  </si>
  <si>
    <t>Reach Scale Design/Build</t>
  </si>
  <si>
    <t>A conservation district</t>
  </si>
  <si>
    <t>WCCRI Request</t>
  </si>
  <si>
    <t>CD Funding</t>
  </si>
  <si>
    <t>SRFB</t>
  </si>
  <si>
    <t>Design and permitting</t>
  </si>
  <si>
    <t>Secure Permits</t>
  </si>
  <si>
    <t>Including workplan, survey, and monitoring</t>
  </si>
  <si>
    <t xml:space="preserve">Complete Designs </t>
  </si>
  <si>
    <t>Preliminary design</t>
  </si>
  <si>
    <t>100 hrs of contractor time at $225 per hour</t>
  </si>
  <si>
    <t>Final design</t>
  </si>
  <si>
    <t>140+ hrs of contractor time at $225 per hour</t>
  </si>
  <si>
    <t>Permit Application Materials</t>
  </si>
  <si>
    <t>includes permit fees- about 20 permits needed</t>
  </si>
  <si>
    <t>Manage and procure design contractors</t>
  </si>
  <si>
    <t>Construction</t>
  </si>
  <si>
    <t>River/stream restoration</t>
  </si>
  <si>
    <t>Channel reconfiguration and connectivity</t>
  </si>
  <si>
    <t>0.14 miles of side channel created</t>
  </si>
  <si>
    <t>ELJ construction</t>
  </si>
  <si>
    <t>22 structures at about $22k per structure</t>
  </si>
  <si>
    <t xml:space="preserve">Increase Flood Resiliency </t>
  </si>
  <si>
    <t>Erosion Reduction/Bank stabilization</t>
  </si>
  <si>
    <t>0.17 miles of streambank stabilized with large logs</t>
  </si>
  <si>
    <t>Riparian Forest</t>
  </si>
  <si>
    <t>Riparian Planting</t>
  </si>
  <si>
    <t>31 acres of planting</t>
  </si>
  <si>
    <t>Riparian plant removal/control</t>
  </si>
  <si>
    <t>31 acres of plant removal</t>
  </si>
  <si>
    <t>Indirect</t>
  </si>
  <si>
    <t>25% of CD staff and benefits</t>
  </si>
  <si>
    <t>Equipment Purchase</t>
  </si>
  <si>
    <t>Set of shovels</t>
  </si>
  <si>
    <t>Manage and procure construction contractors and management of CD staff</t>
  </si>
  <si>
    <t>WDFW</t>
  </si>
  <si>
    <t>Sum of Total Cost</t>
  </si>
  <si>
    <t>Goal</t>
  </si>
  <si>
    <t>Total</t>
  </si>
  <si>
    <t>Project management</t>
  </si>
  <si>
    <t>(blank)</t>
  </si>
  <si>
    <t>Project management Total</t>
  </si>
  <si>
    <t>Planning and Studies Total</t>
  </si>
  <si>
    <t>Design and permitting Total</t>
  </si>
  <si>
    <t>Acquisition and protections Total</t>
  </si>
  <si>
    <t>Construction Total</t>
  </si>
  <si>
    <t>Grand Total</t>
  </si>
  <si>
    <t xml:space="preserve">1.  To update the Pivot TEMPLATE to reflect new data (it does not do this automatically), click on the "Data" tab at the top of the screen, and choose "refresh all".   </t>
  </si>
  <si>
    <t>Phase-Goal-Category Look-up Menus *DO NOT EDIT*</t>
  </si>
  <si>
    <t xml:space="preserve">These lists are consulted by the drop-down menus in the master spreadsheet.  </t>
  </si>
  <si>
    <t>Goal Definition</t>
  </si>
  <si>
    <t>Category</t>
  </si>
  <si>
    <t>Category Definition (provided for general guidance; specifications may vary by grant program)</t>
  </si>
  <si>
    <t xml:space="preserve">Writing progress reports and preparing payment request; attending ASRP meetings specific to this project; closeout reports; and time spent working with grant managers and ASRP staff. Cannot exceed 10 percent of total project costs. </t>
  </si>
  <si>
    <t>Overhead costs which can be billed as a percentage of salaries and benefits. Either up to 30 percent of salaries and benefits, or their federally approved rate. Refer to ECY yellowbook for more details.</t>
  </si>
  <si>
    <t>Conserve Farmland</t>
  </si>
  <si>
    <t>Prevent conversion of farmland to other use that prevents future agriculture</t>
  </si>
  <si>
    <t>Process of determining fair market value of property or land use.</t>
  </si>
  <si>
    <t>Purchase Development Rights</t>
  </si>
  <si>
    <t>Prevent or reduce construction of residential units</t>
  </si>
  <si>
    <t>Process of evaluating if appraisal process is consistent with best practice.</t>
  </si>
  <si>
    <t>Protect Freshwater Habitat</t>
  </si>
  <si>
    <t>Prevent degradation of streams, river, or wetlands.</t>
  </si>
  <si>
    <t>Systematic evaluation of land condition to allow enforcement of protections.</t>
  </si>
  <si>
    <t>Prevent degradation of beaches, embayments or estuaries</t>
  </si>
  <si>
    <t>Boundary Line Adjustment</t>
  </si>
  <si>
    <t>Change to legal parcel boundary to create exact parcel desired for transaction.</t>
  </si>
  <si>
    <t>Purchase Flood Prone Property</t>
  </si>
  <si>
    <t>Acquire parcels with high risk of repeated flood damages.</t>
  </si>
  <si>
    <t>Fees charged by service providers or a county or municipality for transaction, including recording fees, taxes and title insurance.</t>
  </si>
  <si>
    <t>Acquire/Retire Water Rights</t>
  </si>
  <si>
    <t>Prevent water withdrawals that affect aquatic ecosystems.</t>
  </si>
  <si>
    <t xml:space="preserve">Communications with landowner and surrounding residents or landowners. </t>
  </si>
  <si>
    <t>Protect Water Resources</t>
  </si>
  <si>
    <t>Protect water quality or landscape hydrology.</t>
  </si>
  <si>
    <t xml:space="preserve"> Costs associated with the completion of surveys, research, production of reports, and consultation with appropriate authorities over the potential for the existence of protected cultural resources under state or federal law.</t>
  </si>
  <si>
    <t>Demolition</t>
  </si>
  <si>
    <t>removal of development and infrastructure for land to enable restoration</t>
  </si>
  <si>
    <t>Easement</t>
  </si>
  <si>
    <t>Execution of deed that restricts land use</t>
  </si>
  <si>
    <t>Environmental Audit</t>
  </si>
  <si>
    <t>Evaluation of the potential for contamination.  WQC lumps appraisal and other pre-acquisition categories as Due Diligence.  Also called Environmental Assessment.</t>
  </si>
  <si>
    <t>General management of the acquisition phase of a project, for example procuring professional services</t>
  </si>
  <si>
    <t>Invasive plant removal/control</t>
  </si>
  <si>
    <t>Removal of state or county-listed noxious weeds.  WQC considers this an agricultural BMP, under implementation.</t>
  </si>
  <si>
    <t>Relocation</t>
  </si>
  <si>
    <t>Costs associated with relocating existing tenants from land.</t>
  </si>
  <si>
    <t>Signage</t>
  </si>
  <si>
    <t>Installation of signage indicating ownership and protections.</t>
  </si>
  <si>
    <t>Communications with interested parties that have an interest in the site.</t>
  </si>
  <si>
    <t>Development of a written document and agreements among partners to achieve protections.</t>
  </si>
  <si>
    <t>Careful production of spatial data defining boundaries or features, independent of work for Boundary Line Adjustment, Baseline Documentation, Cultural Resources work, or Environmental Audit.</t>
  </si>
  <si>
    <t>Task Administration</t>
  </si>
  <si>
    <t>WQC cost;  administrative costs related to the project work</t>
  </si>
  <si>
    <t>Water Right</t>
  </si>
  <si>
    <t>Acquisition of the right to withdraw water.</t>
  </si>
  <si>
    <t>State-regulated method for determining jurisdictional wetland boundaries.</t>
  </si>
  <si>
    <t>Non-hazardous site cleanup</t>
  </si>
  <si>
    <t xml:space="preserve">Public Access </t>
  </si>
  <si>
    <t>infrastructure to support public access or use of a site, such as trails, parking, interpretation, and bathrooms</t>
  </si>
  <si>
    <t>Gather information necessary to make planning or design decisions.</t>
  </si>
  <si>
    <t>Assessments</t>
  </si>
  <si>
    <t>May include data collection as part of an integrated process that combines data discovery and collection, calculations or analysis and production of some kind of geologic, hydrologic, or hydraulic report.</t>
  </si>
  <si>
    <t>Landscape Planning</t>
  </si>
  <si>
    <t>Develop strategies and tactics for managing landscape condition (typically a watershed)</t>
  </si>
  <si>
    <t>Communications with landowners or residents surrounding a worksite.</t>
  </si>
  <si>
    <t>Site Planning</t>
  </si>
  <si>
    <t>Develop the composition and configuration of features within a parcel or set of parcels.</t>
  </si>
  <si>
    <t xml:space="preserve">Conceptual design </t>
  </si>
  <si>
    <t>Work resulting in a project layout, but that doesn't include engineering calculations, or that may have unresolved feasibility issues.</t>
  </si>
  <si>
    <t>Insure public and private parties understand and support a project</t>
  </si>
  <si>
    <t>Collection and processing of remote-sensing or field data.</t>
  </si>
  <si>
    <t>Analyze and compare data to form a prioritized plan for restoration/protection implementation</t>
  </si>
  <si>
    <t>Feasibility and Alternatives Analysis</t>
  </si>
  <si>
    <t>Work resulting in a report that considers multiple design alternatives, or factors that affect feasibility of project alternatives.</t>
  </si>
  <si>
    <t>Initiate Designs</t>
  </si>
  <si>
    <t>Begin concept level design work</t>
  </si>
  <si>
    <t>Creation of restoration/protection strategy planning report and/or decision support tools, including certain models</t>
  </si>
  <si>
    <t>Communications with parties that have a legal or social interest in the site.  May include communications and facilitation of involvement in design.</t>
  </si>
  <si>
    <t>A kind of data collection resulting in field marking and documentation of elevations and dimension on site.</t>
  </si>
  <si>
    <t>Technical Assistance</t>
  </si>
  <si>
    <t>Activities include workshops, site visits, site specific recommendations for water quality improvements</t>
  </si>
  <si>
    <t>QAPP Development</t>
  </si>
  <si>
    <t>Costs associated with developing a Quality Assurance Project Plan</t>
  </si>
  <si>
    <t>General management of the planning phase of a project, for example coordination with partners</t>
  </si>
  <si>
    <t>Purchasing of equipment over $1,000 directly tied to this project. See the ECY yellowbook for details on purchase limits and constraints.</t>
  </si>
  <si>
    <t>Purchasing of light refreshments for meetings directly tied to this project. Typically limited to $100 per meeting, and needs to be pre-approved by OCB staff.</t>
  </si>
  <si>
    <t>Costs associated with creating outreach materials, such as fliers or handouts. These materials might require OCB review.</t>
  </si>
  <si>
    <t xml:space="preserve">May include data collection as part of an integrated process that combines data discovery and collection, calculations or analysis and production of some kind of geomorphic, geologic, hydrologic, or hydraulic report. </t>
  </si>
  <si>
    <t>Apply for and secure local, state, and federal permits.</t>
  </si>
  <si>
    <t xml:space="preserve">Complete designing work necessary </t>
  </si>
  <si>
    <t>Engineering support for permits</t>
  </si>
  <si>
    <t>Additional time required for development of additional project information through the permit process.</t>
  </si>
  <si>
    <t>Equipment</t>
  </si>
  <si>
    <t>Costs for high cost items or smaller cost durable goods that are easily sold (following agency rules).</t>
  </si>
  <si>
    <t xml:space="preserve"> Production of design products sufficient for contracting.</t>
  </si>
  <si>
    <t>General management of the design phase of a project, for example coordination with engineers and procuring professional services</t>
  </si>
  <si>
    <t>Development and management of permit application products, above and beyond design development necessary for project implementation.  JARPA, SEPA, SWPP etc.</t>
  </si>
  <si>
    <t>Permit Fees</t>
  </si>
  <si>
    <t>Costs of fees for permit applications.</t>
  </si>
  <si>
    <t>Work resulting in a project layout and specifications sufficient to complete feasibility or regulatory review, or other impacts assessment.</t>
  </si>
  <si>
    <t>Site-specific plans</t>
  </si>
  <si>
    <t>Conservation planning for water quality improvement, planting and maintenance plans, this may include recommendations for specific BMPs</t>
  </si>
  <si>
    <t>Restore Nearshore</t>
  </si>
  <si>
    <t>To restore processes, structures and functions in beaches, embayments and estuaries.</t>
  </si>
  <si>
    <t>Architectural and Engineering</t>
  </si>
  <si>
    <t xml:space="preserve"> costs for professional design development or supervision during the construction phase</t>
  </si>
  <si>
    <t>Fish Passage</t>
  </si>
  <si>
    <t>To allow fish passage where streams cross transportation or water storage infrastructure</t>
  </si>
  <si>
    <t>Floodplain restoration</t>
  </si>
  <si>
    <t>To improve habitat formation in an alluvial system and its floodplain</t>
  </si>
  <si>
    <t>Conservation-based tillage systems</t>
  </si>
  <si>
    <t>implementation of no-till/reduced till cost-share and equipment purchase/rental programs</t>
  </si>
  <si>
    <t>To improve or restore river/stream processes which benefit aquatic species</t>
  </si>
  <si>
    <t>Cultural resources</t>
  </si>
  <si>
    <t>construction observation or other activities related to cultural resource protection</t>
  </si>
  <si>
    <t>Flood Storage</t>
  </si>
  <si>
    <t>To capture and store water that would otherwise contribute to a flood hazard</t>
  </si>
  <si>
    <t>Data Collection</t>
  </si>
  <si>
    <t>on-site collection and processing of data to make comparisons or track condition over time</t>
  </si>
  <si>
    <t>Amphibian Habitat</t>
  </si>
  <si>
    <t>Actions which specifically benefit amphibian species such as Oregon spotted frog</t>
  </si>
  <si>
    <t>To restore and support forest development adjacent to aquatic habitats</t>
  </si>
  <si>
    <t>Drainage Improvements</t>
  </si>
  <si>
    <t xml:space="preserve"> development of agricultural infrastructure that manages storm water levels in a production systems, commonly using drain tile or ditches</t>
  </si>
  <si>
    <t>Upland Habitats</t>
  </si>
  <si>
    <t>To restore soils and land cover.</t>
  </si>
  <si>
    <t>Education and Outreach</t>
  </si>
  <si>
    <t>effort to promote the project to the public or to professional communities</t>
  </si>
  <si>
    <t>Water Quality</t>
  </si>
  <si>
    <t>To remove or mitigate structures or processes that degrade water quality.</t>
  </si>
  <si>
    <t>Construction of engineered log jams (ELJs).</t>
  </si>
  <si>
    <t>Wetlands Restoration</t>
  </si>
  <si>
    <t>To restore wetland processes, structure or function.</t>
  </si>
  <si>
    <t>Reduce Flood Hazard</t>
  </si>
  <si>
    <t>Any action intended to prevent flood impacts</t>
  </si>
  <si>
    <t>Estuary/Nearshore</t>
  </si>
  <si>
    <t xml:space="preserve"> restoration of areas influenced by salinity or tides</t>
  </si>
  <si>
    <t>Levee Setback</t>
  </si>
  <si>
    <t>Increase the area affected by river flooding free from the influence of flood defenses.</t>
  </si>
  <si>
    <t>Fish Passage Barrier Correction</t>
  </si>
  <si>
    <t xml:space="preserve"> restoration of fish passage where it is constrained</t>
  </si>
  <si>
    <t>Improve Agricultural Drainage</t>
  </si>
  <si>
    <t>Improve control over ground water level to enable agricultural production.</t>
  </si>
  <si>
    <t>Fish Screening</t>
  </si>
  <si>
    <t xml:space="preserve"> prevention of fish entrainment in irrigation water withdrawals</t>
  </si>
  <si>
    <t>Actions which increase the ability of local communities to quickly recover from flood impacts.</t>
  </si>
  <si>
    <t>Flood Resilient Farm Infrastructure</t>
  </si>
  <si>
    <t xml:space="preserve"> development of agricultural infrastructure that is designed to resist or adapt to flooding, including topographic work, irrigation, transportation, or flood corridor development</t>
  </si>
  <si>
    <t>Access &amp; Interpretation</t>
  </si>
  <si>
    <t>To increase the recreational value of a site.</t>
  </si>
  <si>
    <t>Floodplain Restoration</t>
  </si>
  <si>
    <t>may combine instream and riparian actions that increase floodplain functions</t>
  </si>
  <si>
    <t>Agricultural BMPs</t>
  </si>
  <si>
    <t>Support for infrastructure or actions that reduce the negative impacts of agriculture of natural resources.</t>
  </si>
  <si>
    <t>General management of the construction phase of a project, for example coordination with contractors</t>
  </si>
  <si>
    <t>Off-channel habitat connection/restoration</t>
  </si>
  <si>
    <t>Instream Flow</t>
  </si>
  <si>
    <t xml:space="preserve"> actions that increase in-stream flow</t>
  </si>
  <si>
    <t>Instream Habitat</t>
  </si>
  <si>
    <t xml:space="preserve"> actions that increase habitat functions for fish within channels</t>
  </si>
  <si>
    <t>Lake restoration</t>
  </si>
  <si>
    <t>including riparian shorelines, inflows outflows, and conservation of native vegetation</t>
  </si>
  <si>
    <t>Levee Construction</t>
  </si>
  <si>
    <t>modification or construction of flood control structures to reduce flood hazard</t>
  </si>
  <si>
    <t>Livestock exclusion fencing</t>
  </si>
  <si>
    <t>installation of fencing to exclude livestock from riparian buffer</t>
  </si>
  <si>
    <t>Livestock feeding BMPs</t>
  </si>
  <si>
    <t>installation of heavy use area protection, waste storage facilities, windbreaks.</t>
  </si>
  <si>
    <t>Livestock water facility</t>
  </si>
  <si>
    <t>installation of alternative water facility when livestock is excluded from surface waters</t>
  </si>
  <si>
    <t>Monitoring and maintenance</t>
  </si>
  <si>
    <t>monitoring of plant survival, invasive species encroachment, and maintenance of restoration sites and/or agricultural BMPs</t>
  </si>
  <si>
    <t>Fencing</t>
  </si>
  <si>
    <t>Construction of fencing to achieve protection values.  WQC considers this an agricultural BMP under implementation.</t>
  </si>
  <si>
    <t>PALS/BDA construction</t>
  </si>
  <si>
    <t>Permits</t>
  </si>
  <si>
    <t>costs associated with securing or enforcing permit conditions</t>
  </si>
  <si>
    <t>Plant maintenance</t>
  </si>
  <si>
    <t>aftercare of plantings including weed control, irrigation, inspection, and supplemental planting</t>
  </si>
  <si>
    <t>Plant Production</t>
  </si>
  <si>
    <t>Pre-Restoration Acquisition and Nursery Operations, projects that develop infrastructure or enable production of restoration plant materials.</t>
  </si>
  <si>
    <t>Post project assessments</t>
  </si>
  <si>
    <t xml:space="preserve"> A professional analysis of post-project conditions that combines data discovery and collection, calculations or analysis and production of some kind of geologic, hydrologic, or hydraulic report.</t>
  </si>
  <si>
    <t>Control of invasive/noxious plant species</t>
  </si>
  <si>
    <t xml:space="preserve"> actions that restore structure or composition of vegetation on uplands adjacent to wetlands or stream channels with emphasis on native tree and shrub species to provide shade. Include bank stabilization if only plants are used (rock, earthworks, etc. are in stream restoration category)</t>
  </si>
  <si>
    <t>Site preparation</t>
  </si>
  <si>
    <t>Project Evaluation</t>
  </si>
  <si>
    <t>Actions to observe a project over time.</t>
  </si>
  <si>
    <t>Learning Report</t>
  </si>
  <si>
    <t>Development of products to summarize and present learning from project evaluation</t>
  </si>
  <si>
    <t>Post construction data collection resulting in field marking and documentation of elevations and dimension on site.</t>
  </si>
  <si>
    <t xml:space="preserve">Upland Habitat and Sediment </t>
  </si>
  <si>
    <t xml:space="preserve">actions outside of the riparian zone to restore ecosystem services and reduce anthropogenic sediment inputs </t>
  </si>
  <si>
    <t>actions to reduce impacts to water quality; WQC: applications for WQC must select a more specific category.</t>
  </si>
  <si>
    <t xml:space="preserve">Water Storage </t>
  </si>
  <si>
    <t>A type of instream flow project that stores water for infiltration, later release, or to substitute for irrigation diversion</t>
  </si>
  <si>
    <t>Wetland Restoration/Creation</t>
  </si>
  <si>
    <t>restoration of wetland functions; WQC different types of wetland work may qualify for different kinds of assistance.</t>
  </si>
  <si>
    <t>Stewardship (Not ASRP eligible- only include if reporting on supporting funds)</t>
  </si>
  <si>
    <t>Stewardship</t>
  </si>
  <si>
    <t>Minor actions to observe and maintaining project effectiveness over time.</t>
  </si>
  <si>
    <t>Planting Aftercare</t>
  </si>
  <si>
    <t>Stewardship specifically focused on sustaining new native plantings until they are "free to grow"</t>
  </si>
  <si>
    <t>Water quality monitoring</t>
  </si>
  <si>
    <t>may include surface or groundwater monitoring for project BMP effectiveness monitoring or as part of a broader monitoring program. Quality Assurance Project Plan (QAPP) required.</t>
  </si>
  <si>
    <t>Site Stewardship</t>
  </si>
  <si>
    <t>actions to protect site functions over time</t>
  </si>
  <si>
    <t>Federal Object Classes</t>
  </si>
  <si>
    <t>Notes</t>
  </si>
  <si>
    <t>1. Personnel</t>
  </si>
  <si>
    <t>Includes Personnel &amp; Fringe</t>
  </si>
  <si>
    <t>2. Travel</t>
  </si>
  <si>
    <t>3. Equipment</t>
  </si>
  <si>
    <t>4. Supplies</t>
  </si>
  <si>
    <t>5. Contractual</t>
  </si>
  <si>
    <t>6. Construction</t>
  </si>
  <si>
    <t>7. Other</t>
  </si>
  <si>
    <t>Useful for land costs</t>
  </si>
  <si>
    <t>8. Indirect Charges</t>
  </si>
  <si>
    <t>Typically requires negotiated rate</t>
  </si>
  <si>
    <t>Subtask Range</t>
  </si>
  <si>
    <t>Category Range</t>
  </si>
  <si>
    <t>Acq_categories</t>
  </si>
  <si>
    <t>Acq_Goals</t>
  </si>
  <si>
    <t>Construction_categories</t>
  </si>
  <si>
    <t>Construction_goals</t>
  </si>
  <si>
    <t>Design_Categories</t>
  </si>
  <si>
    <t>Design_goals</t>
  </si>
  <si>
    <t>Manage_categories</t>
  </si>
  <si>
    <t>Manage_Goal</t>
  </si>
  <si>
    <t>Planning_categories</t>
  </si>
  <si>
    <t>Planning_goals</t>
  </si>
  <si>
    <t>Fill out the "Master Budget _Project Name" tab of this workbook. ASRP Applicants must complete and submit this budget worksheet. Include both requested ASRP grant funding and sought/reviewed supplemental funding.</t>
  </si>
  <si>
    <r>
      <t xml:space="preserve">2. In general, dollar amounts are entered into white and purple cells. </t>
    </r>
    <r>
      <rPr>
        <sz val="10"/>
        <color rgb="FF7030A0"/>
        <rFont val="Calibri"/>
        <family val="2"/>
        <scheme val="minor"/>
      </rPr>
      <t xml:space="preserve"> </t>
    </r>
    <r>
      <rPr>
        <b/>
        <sz val="10"/>
        <color rgb="FF7030A0"/>
        <rFont val="Calibri"/>
        <family val="2"/>
        <scheme val="minor"/>
      </rPr>
      <t>Purple cells</t>
    </r>
    <r>
      <rPr>
        <sz val="10"/>
        <color rgb="FF7030A0"/>
        <rFont val="Calibri"/>
        <family val="2"/>
        <scheme val="minor"/>
      </rPr>
      <t xml:space="preserve"> are for your ASRP request.</t>
    </r>
    <r>
      <rPr>
        <sz val="10"/>
        <color theme="1"/>
        <rFont val="Calibri"/>
        <family val="2"/>
        <scheme val="minor"/>
      </rPr>
      <t xml:space="preserve">  </t>
    </r>
    <r>
      <rPr>
        <b/>
        <sz val="10"/>
        <color theme="1"/>
        <rFont val="Calibri"/>
        <family val="2"/>
        <scheme val="minor"/>
      </rPr>
      <t>Grey cells</t>
    </r>
    <r>
      <rPr>
        <sz val="10"/>
        <color theme="1"/>
        <rFont val="Calibri"/>
        <family val="2"/>
        <scheme val="minor"/>
      </rPr>
      <t xml:space="preserve"> are calculated.  </t>
    </r>
    <r>
      <rPr>
        <b/>
        <sz val="10"/>
        <color theme="1"/>
        <rFont val="Calibri"/>
        <family val="2"/>
        <scheme val="minor"/>
      </rPr>
      <t>Colored cells</t>
    </r>
    <r>
      <rPr>
        <sz val="10"/>
        <color theme="1"/>
        <rFont val="Calibri"/>
        <family val="2"/>
        <scheme val="minor"/>
      </rPr>
      <t xml:space="preserve"> (with the exception of purple cells) have drop-down menus to maintain data consistency, and enable roll-up using pivot tables.  Refer to the "Phase-Goal-Category Lookup" worksheet for definitions associated with drop down menu options.</t>
    </r>
  </si>
  <si>
    <t>Minor clean-up actions which do not require engineering or permitting</t>
  </si>
  <si>
    <t>To increase connection between a main channel and off-channel habitat, and/or increase ecological benefits provided by off-channel areas</t>
  </si>
  <si>
    <t>All actions needed to prepare site for main construction, including creating access roads and/or moving utilities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</si>
</sst>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quot;$&quot;* #,##0_);_(&quot;$&quot;* \(#,##0\);_(&quot;$&quot;* &quot;-&quot;??_);_(@_)"/>
  </numFmts>
  <fonts count="37" x14ac:knownFonts="1">
    <font>
      <sz val="11"/>
      <color theme="1"/>
      <name val="Calibri"/>
      <family val="2"/>
      <scheme val="minor"/>
    </font>
    <font>
      <sz val="11"/>
      <name val="Calibri"/>
      <family val="2"/>
      <scheme val="minor"/>
    </font>
    <font>
      <i/>
      <sz val="11"/>
      <name val="Calibri"/>
      <family val="2"/>
      <scheme val="minor"/>
    </font>
    <font>
      <sz val="11"/>
      <color theme="1"/>
      <name val="Calibri"/>
      <family val="2"/>
      <scheme val="minor"/>
    </font>
    <font>
      <b/>
      <sz val="11"/>
      <color theme="1"/>
      <name val="Calibri"/>
      <family val="2"/>
      <scheme val="minor"/>
    </font>
    <font>
      <b/>
      <sz val="11"/>
      <name val="Calibri"/>
      <family val="2"/>
      <scheme val="minor"/>
    </font>
    <font>
      <b/>
      <i/>
      <sz val="11"/>
      <name val="Calibri"/>
      <family val="2"/>
      <scheme val="minor"/>
    </font>
    <font>
      <sz val="8"/>
      <color theme="1"/>
      <name val="Calibri"/>
      <family val="2"/>
      <scheme val="minor"/>
    </font>
    <font>
      <b/>
      <sz val="8"/>
      <color theme="1"/>
      <name val="Calibri"/>
      <family val="2"/>
      <scheme val="minor"/>
    </font>
    <font>
      <sz val="8"/>
      <name val="Calibri"/>
      <family val="2"/>
      <scheme val="minor"/>
    </font>
    <font>
      <sz val="12"/>
      <color theme="1"/>
      <name val="Calibri"/>
      <family val="2"/>
      <scheme val="minor"/>
    </font>
    <font>
      <sz val="9"/>
      <color indexed="81"/>
      <name val="Tahoma"/>
      <family val="2"/>
    </font>
    <font>
      <b/>
      <sz val="12"/>
      <color theme="1"/>
      <name val="Calibri"/>
      <family val="2"/>
      <scheme val="minor"/>
    </font>
    <font>
      <i/>
      <sz val="6"/>
      <color theme="1"/>
      <name val="Calibri"/>
      <family val="2"/>
      <scheme val="minor"/>
    </font>
    <font>
      <sz val="9"/>
      <color indexed="81"/>
      <name val="Tahoma"/>
      <charset val="1"/>
    </font>
    <font>
      <b/>
      <sz val="9"/>
      <color indexed="81"/>
      <name val="Tahoma"/>
      <charset val="1"/>
    </font>
    <font>
      <u/>
      <sz val="11"/>
      <color theme="10"/>
      <name val="Calibri"/>
      <family val="2"/>
      <scheme val="minor"/>
    </font>
    <font>
      <sz val="14"/>
      <name val="Arial Black"/>
      <family val="2"/>
    </font>
    <font>
      <b/>
      <sz val="20"/>
      <color theme="9" tint="-0.249977111117893"/>
      <name val="Arial Black"/>
      <family val="2"/>
    </font>
    <font>
      <sz val="11"/>
      <color theme="4" tint="-0.249977111117893"/>
      <name val="Arial Black"/>
      <family val="2"/>
    </font>
    <font>
      <sz val="11"/>
      <color theme="4" tint="-0.249977111117893"/>
      <name val="Calibri"/>
      <family val="2"/>
      <scheme val="minor"/>
    </font>
    <font>
      <b/>
      <i/>
      <sz val="11"/>
      <color theme="5" tint="-0.499984740745262"/>
      <name val="Calibri"/>
      <family val="2"/>
      <scheme val="minor"/>
    </font>
    <font>
      <b/>
      <sz val="14"/>
      <color theme="1"/>
      <name val="Calibri"/>
      <family val="2"/>
      <scheme val="minor"/>
    </font>
    <font>
      <b/>
      <sz val="14"/>
      <color theme="5" tint="-0.249977111117893"/>
      <name val="Arial Black"/>
      <family val="2"/>
    </font>
    <font>
      <b/>
      <sz val="20"/>
      <color theme="4" tint="-0.249977111117893"/>
      <name val="Calibri"/>
      <family val="2"/>
      <scheme val="minor"/>
    </font>
    <font>
      <b/>
      <sz val="11"/>
      <color theme="4" tint="-0.249977111117893"/>
      <name val="Arial Black"/>
      <family val="2"/>
    </font>
    <font>
      <b/>
      <sz val="11"/>
      <color theme="9" tint="-0.249977111117893"/>
      <name val="Arial Black"/>
      <family val="2"/>
    </font>
    <font>
      <sz val="11"/>
      <color rgb="FF0000FF"/>
      <name val="Calibri"/>
      <family val="2"/>
      <scheme val="minor"/>
    </font>
    <font>
      <b/>
      <i/>
      <sz val="11"/>
      <color rgb="FF0000FF"/>
      <name val="Calibri"/>
      <family val="2"/>
      <scheme val="minor"/>
    </font>
    <font>
      <i/>
      <sz val="11"/>
      <color theme="1"/>
      <name val="Calibri"/>
      <family val="2"/>
      <scheme val="minor"/>
    </font>
    <font>
      <b/>
      <sz val="14"/>
      <name val="Calibri"/>
      <family val="2"/>
      <scheme val="minor"/>
    </font>
    <font>
      <b/>
      <sz val="10"/>
      <color theme="1"/>
      <name val="Calibri"/>
      <family val="2"/>
      <scheme val="minor"/>
    </font>
    <font>
      <sz val="10"/>
      <color theme="1"/>
      <name val="Calibri"/>
      <family val="2"/>
      <scheme val="minor"/>
    </font>
    <font>
      <i/>
      <sz val="12"/>
      <color theme="1"/>
      <name val="Calibri"/>
      <family val="2"/>
      <scheme val="minor"/>
    </font>
    <font>
      <b/>
      <sz val="16"/>
      <color theme="1"/>
      <name val="Calibri"/>
      <family val="2"/>
      <scheme val="minor"/>
    </font>
    <font>
      <sz val="10"/>
      <color rgb="FF7030A0"/>
      <name val="Calibri"/>
      <family val="2"/>
      <scheme val="minor"/>
    </font>
    <font>
      <b/>
      <sz val="10"/>
      <color rgb="FF7030A0"/>
      <name val="Calibri"/>
      <family val="2"/>
      <scheme val="minor"/>
    </font>
  </fonts>
  <fills count="21">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FFCCFF"/>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5"/>
        <bgColor indexed="64"/>
      </patternFill>
    </fill>
    <fill>
      <patternFill patternType="solid">
        <fgColor theme="7"/>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ck">
        <color rgb="FF00B050"/>
      </right>
      <top/>
      <bottom/>
      <diagonal/>
    </border>
    <border>
      <left/>
      <right style="thick">
        <color rgb="FF00B050"/>
      </right>
      <top/>
      <bottom style="thin">
        <color indexed="64"/>
      </bottom>
      <diagonal/>
    </border>
    <border>
      <left style="thin">
        <color indexed="64"/>
      </left>
      <right style="thick">
        <color rgb="FF00B050"/>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rgb="FF00CC66"/>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95">
    <xf numFmtId="0" fontId="0" fillId="0" borderId="0" xfId="0"/>
    <xf numFmtId="0" fontId="4" fillId="0" borderId="0" xfId="0" applyFont="1"/>
    <xf numFmtId="0" fontId="7" fillId="0" borderId="0" xfId="0" applyFont="1"/>
    <xf numFmtId="0" fontId="8" fillId="0" borderId="0" xfId="0" applyFont="1"/>
    <xf numFmtId="164" fontId="7" fillId="0" borderId="0" xfId="0" applyNumberFormat="1" applyFont="1"/>
    <xf numFmtId="0" fontId="7" fillId="0" borderId="0" xfId="0" applyFont="1" applyAlignment="1">
      <alignment horizontal="right"/>
    </xf>
    <xf numFmtId="0" fontId="8" fillId="7" borderId="0" xfId="0" applyFont="1" applyFill="1" applyAlignment="1">
      <alignment vertical="center"/>
    </xf>
    <xf numFmtId="0" fontId="7" fillId="0" borderId="2" xfId="0" applyFont="1" applyBorder="1" applyAlignment="1">
      <alignment horizontal="center"/>
    </xf>
    <xf numFmtId="0" fontId="7" fillId="7" borderId="0" xfId="0" applyFont="1" applyFill="1" applyAlignment="1">
      <alignment horizontal="right"/>
    </xf>
    <xf numFmtId="164" fontId="7" fillId="0" borderId="2" xfId="0" applyNumberFormat="1" applyFont="1" applyBorder="1" applyAlignment="1">
      <alignment horizontal="right" vertical="center" wrapText="1"/>
    </xf>
    <xf numFmtId="0" fontId="7" fillId="0" borderId="12" xfId="0" applyFont="1" applyBorder="1" applyAlignment="1">
      <alignment horizontal="center"/>
    </xf>
    <xf numFmtId="164" fontId="7" fillId="0" borderId="2" xfId="0" applyNumberFormat="1" applyFont="1" applyBorder="1" applyAlignment="1">
      <alignment horizontal="right" vertical="center"/>
    </xf>
    <xf numFmtId="0" fontId="7" fillId="10" borderId="12" xfId="0" applyFont="1" applyFill="1" applyBorder="1" applyAlignment="1">
      <alignment horizontal="center" textRotation="90" wrapText="1"/>
    </xf>
    <xf numFmtId="0" fontId="7" fillId="10" borderId="2" xfId="0" applyFont="1" applyFill="1" applyBorder="1" applyAlignment="1">
      <alignment horizontal="center" textRotation="90" wrapText="1"/>
    </xf>
    <xf numFmtId="0" fontId="8" fillId="10" borderId="2" xfId="0" applyFont="1" applyFill="1" applyBorder="1" applyAlignment="1">
      <alignment horizontal="center"/>
    </xf>
    <xf numFmtId="0" fontId="8" fillId="10" borderId="1" xfId="0" applyFont="1" applyFill="1" applyBorder="1" applyAlignment="1">
      <alignment horizontal="center"/>
    </xf>
    <xf numFmtId="0" fontId="7" fillId="10" borderId="2" xfId="0" applyFont="1" applyFill="1" applyBorder="1"/>
    <xf numFmtId="0" fontId="7" fillId="10" borderId="1" xfId="0" applyFont="1" applyFill="1" applyBorder="1"/>
    <xf numFmtId="0" fontId="5" fillId="0" borderId="0" xfId="0" applyFont="1" applyFill="1" applyBorder="1" applyAlignment="1">
      <alignment horizontal="left"/>
    </xf>
    <xf numFmtId="0" fontId="5" fillId="8" borderId="3" xfId="0" applyFont="1" applyFill="1" applyBorder="1" applyAlignment="1">
      <alignment wrapText="1"/>
    </xf>
    <xf numFmtId="0" fontId="19" fillId="0" borderId="0" xfId="0" applyFont="1" applyAlignment="1">
      <alignment vertical="top"/>
    </xf>
    <xf numFmtId="0" fontId="20" fillId="0" borderId="0" xfId="0" applyFont="1" applyAlignment="1">
      <alignment horizontal="left" vertical="top" wrapText="1"/>
    </xf>
    <xf numFmtId="0" fontId="0" fillId="0" borderId="0" xfId="0" applyAlignment="1">
      <alignment horizontal="left" vertical="center" wrapText="1"/>
    </xf>
    <xf numFmtId="0" fontId="5" fillId="8" borderId="3" xfId="0" applyFont="1" applyFill="1" applyBorder="1" applyAlignment="1">
      <alignment horizontal="left" vertical="top" wrapText="1"/>
    </xf>
    <xf numFmtId="0" fontId="1" fillId="10" borderId="5" xfId="0" applyFont="1" applyFill="1" applyBorder="1" applyAlignment="1">
      <alignment horizontal="left" vertical="top" wrapText="1"/>
    </xf>
    <xf numFmtId="0" fontId="0" fillId="10" borderId="5" xfId="0" applyFont="1" applyFill="1" applyBorder="1" applyAlignment="1">
      <alignment horizontal="left" vertical="top" wrapText="1"/>
    </xf>
    <xf numFmtId="0" fontId="0" fillId="10" borderId="7" xfId="0" applyFont="1" applyFill="1" applyBorder="1" applyAlignment="1">
      <alignment horizontal="left" vertical="top" wrapText="1"/>
    </xf>
    <xf numFmtId="0" fontId="0" fillId="10" borderId="6" xfId="0" applyFont="1" applyFill="1" applyBorder="1" applyAlignment="1">
      <alignment horizontal="left" vertical="top" wrapText="1"/>
    </xf>
    <xf numFmtId="0" fontId="4" fillId="0" borderId="0" xfId="0" applyFont="1" applyAlignment="1">
      <alignment horizontal="left" vertical="top" wrapText="1"/>
    </xf>
    <xf numFmtId="0" fontId="23" fillId="0" borderId="0" xfId="0" applyFont="1" applyAlignment="1">
      <alignment horizontal="left" vertical="top"/>
    </xf>
    <xf numFmtId="0" fontId="24" fillId="0" borderId="0" xfId="0" applyFont="1" applyAlignment="1">
      <alignment horizontal="center" vertical="center" wrapText="1"/>
    </xf>
    <xf numFmtId="0" fontId="25" fillId="0" borderId="0" xfId="0" applyFont="1" applyAlignment="1">
      <alignment vertical="top"/>
    </xf>
    <xf numFmtId="0" fontId="26" fillId="0" borderId="0" xfId="0" applyFont="1" applyAlignment="1">
      <alignment vertical="top"/>
    </xf>
    <xf numFmtId="164" fontId="8" fillId="7" borderId="12" xfId="0" applyNumberFormat="1" applyFont="1" applyFill="1" applyBorder="1" applyAlignment="1">
      <alignment horizontal="right" vertical="center" wrapText="1"/>
    </xf>
    <xf numFmtId="0" fontId="8" fillId="7" borderId="14" xfId="0" applyFont="1" applyFill="1" applyBorder="1" applyAlignment="1">
      <alignment horizontal="right"/>
    </xf>
    <xf numFmtId="0" fontId="8" fillId="7" borderId="15" xfId="0" applyFont="1" applyFill="1" applyBorder="1" applyAlignment="1">
      <alignment horizontal="right"/>
    </xf>
    <xf numFmtId="164" fontId="7" fillId="0" borderId="1" xfId="0" applyNumberFormat="1" applyFont="1" applyBorder="1" applyAlignment="1">
      <alignment horizontal="right" vertical="center" wrapText="1"/>
    </xf>
    <xf numFmtId="0" fontId="27" fillId="0" borderId="0" xfId="0" applyFont="1"/>
    <xf numFmtId="0" fontId="27" fillId="0" borderId="0" xfId="0" applyFont="1" applyAlignment="1">
      <alignment vertical="top" wrapText="1"/>
    </xf>
    <xf numFmtId="0" fontId="2" fillId="10" borderId="2" xfId="0" applyFont="1" applyFill="1" applyBorder="1" applyAlignment="1">
      <alignment horizontal="left" vertical="top" wrapText="1"/>
    </xf>
    <xf numFmtId="0" fontId="3" fillId="10" borderId="5" xfId="0" applyFont="1" applyFill="1" applyBorder="1" applyAlignment="1">
      <alignment horizontal="left" vertical="top" wrapText="1"/>
    </xf>
    <xf numFmtId="0" fontId="27" fillId="0" borderId="0" xfId="0" applyFont="1" applyAlignment="1">
      <alignment vertical="top"/>
    </xf>
    <xf numFmtId="0" fontId="0" fillId="0" borderId="0" xfId="0" applyAlignment="1">
      <alignment vertical="top"/>
    </xf>
    <xf numFmtId="0" fontId="2" fillId="10" borderId="4" xfId="0" applyFont="1" applyFill="1" applyBorder="1" applyAlignment="1">
      <alignment horizontal="left" vertical="top" wrapText="1"/>
    </xf>
    <xf numFmtId="0" fontId="17" fillId="0" borderId="13" xfId="0" applyFont="1" applyBorder="1" applyAlignment="1">
      <alignment horizontal="left" wrapText="1"/>
    </xf>
    <xf numFmtId="0" fontId="4" fillId="8" borderId="3" xfId="0" applyFont="1" applyFill="1" applyBorder="1" applyAlignment="1">
      <alignment horizontal="left" vertical="top" wrapText="1"/>
    </xf>
    <xf numFmtId="0" fontId="2" fillId="0" borderId="0" xfId="0" applyFont="1" applyFill="1" applyBorder="1" applyAlignment="1">
      <alignment horizontal="left" vertical="top" wrapText="1"/>
    </xf>
    <xf numFmtId="0" fontId="29" fillId="10" borderId="2" xfId="0" applyFont="1" applyFill="1" applyBorder="1" applyAlignment="1">
      <alignment horizontal="left" vertical="top" wrapText="1"/>
    </xf>
    <xf numFmtId="0" fontId="2" fillId="10" borderId="3" xfId="0" applyFont="1" applyFill="1" applyBorder="1" applyAlignment="1">
      <alignment horizontal="left" vertical="top" wrapText="1"/>
    </xf>
    <xf numFmtId="0" fontId="5" fillId="9" borderId="2" xfId="0" applyFont="1" applyFill="1" applyBorder="1" applyAlignment="1">
      <alignment horizontal="left" vertical="top" wrapText="1"/>
    </xf>
    <xf numFmtId="0" fontId="8" fillId="11" borderId="11" xfId="0" applyFont="1" applyFill="1" applyBorder="1" applyAlignment="1">
      <alignment horizontal="center" textRotation="90" wrapText="1"/>
    </xf>
    <xf numFmtId="0" fontId="7" fillId="0" borderId="14" xfId="0" applyFont="1" applyBorder="1"/>
    <xf numFmtId="0" fontId="8" fillId="11" borderId="21" xfId="0" applyFont="1" applyFill="1" applyBorder="1" applyAlignment="1">
      <alignment horizontal="center" textRotation="90" wrapText="1"/>
    </xf>
    <xf numFmtId="164" fontId="8" fillId="7" borderId="21" xfId="0" applyNumberFormat="1" applyFont="1" applyFill="1" applyBorder="1" applyAlignment="1">
      <alignment horizontal="right" vertical="center" wrapText="1"/>
    </xf>
    <xf numFmtId="0" fontId="7" fillId="0" borderId="22" xfId="0" applyFont="1" applyBorder="1"/>
    <xf numFmtId="0" fontId="0" fillId="0" borderId="2" xfId="0" pivotButton="1" applyBorder="1"/>
    <xf numFmtId="0" fontId="0" fillId="0" borderId="2" xfId="0" applyBorder="1"/>
    <xf numFmtId="165" fontId="0" fillId="0" borderId="2" xfId="0" applyNumberFormat="1" applyBorder="1"/>
    <xf numFmtId="0" fontId="7" fillId="12" borderId="2" xfId="0" applyFont="1" applyFill="1" applyBorder="1" applyAlignment="1">
      <alignment horizontal="center" textRotation="90" wrapText="1"/>
    </xf>
    <xf numFmtId="164" fontId="7" fillId="12" borderId="2" xfId="0" applyNumberFormat="1" applyFont="1" applyFill="1" applyBorder="1" applyAlignment="1">
      <alignment horizontal="right" vertical="center" wrapText="1"/>
    </xf>
    <xf numFmtId="0" fontId="7" fillId="10" borderId="2" xfId="0" applyFont="1" applyFill="1" applyBorder="1" applyAlignment="1">
      <alignment horizontal="center"/>
    </xf>
    <xf numFmtId="0" fontId="0" fillId="0" borderId="0" xfId="0"/>
    <xf numFmtId="0" fontId="4" fillId="0" borderId="0" xfId="0" applyFont="1"/>
    <xf numFmtId="0" fontId="7" fillId="7" borderId="0" xfId="0" applyFont="1" applyFill="1" applyBorder="1"/>
    <xf numFmtId="0" fontId="7" fillId="7" borderId="0" xfId="0" applyFont="1" applyFill="1" applyBorder="1" applyAlignment="1"/>
    <xf numFmtId="0" fontId="7" fillId="7" borderId="14" xfId="0" applyFont="1" applyFill="1" applyBorder="1"/>
    <xf numFmtId="0" fontId="8" fillId="7" borderId="0" xfId="0" applyFont="1" applyFill="1"/>
    <xf numFmtId="0" fontId="7" fillId="7" borderId="0" xfId="0" applyFont="1" applyFill="1"/>
    <xf numFmtId="0" fontId="7" fillId="7" borderId="22" xfId="0" applyFont="1" applyFill="1" applyBorder="1"/>
    <xf numFmtId="0" fontId="8" fillId="7" borderId="20" xfId="0" applyFont="1" applyFill="1" applyBorder="1" applyAlignment="1">
      <alignment horizontal="right"/>
    </xf>
    <xf numFmtId="0" fontId="8" fillId="7" borderId="0" xfId="0" applyFont="1" applyFill="1" applyAlignment="1">
      <alignment horizontal="right"/>
    </xf>
    <xf numFmtId="0" fontId="31" fillId="11" borderId="0" xfId="0" applyFont="1" applyFill="1" applyAlignment="1">
      <alignment horizontal="center"/>
    </xf>
    <xf numFmtId="164" fontId="31" fillId="11" borderId="16" xfId="0" applyNumberFormat="1" applyFont="1" applyFill="1" applyBorder="1"/>
    <xf numFmtId="164" fontId="32" fillId="0" borderId="0" xfId="0" applyNumberFormat="1" applyFont="1"/>
    <xf numFmtId="0" fontId="32" fillId="0" borderId="0" xfId="0" applyFont="1"/>
    <xf numFmtId="0" fontId="30" fillId="4" borderId="18" xfId="0" applyFont="1" applyFill="1" applyBorder="1" applyAlignment="1">
      <alignment vertical="center" wrapText="1"/>
    </xf>
    <xf numFmtId="0" fontId="30" fillId="4" borderId="19" xfId="0" applyFont="1" applyFill="1" applyBorder="1" applyAlignment="1">
      <alignment vertical="center" wrapText="1"/>
    </xf>
    <xf numFmtId="0" fontId="1" fillId="0" borderId="0" xfId="0" applyFont="1" applyBorder="1" applyAlignment="1">
      <alignment wrapText="1"/>
    </xf>
    <xf numFmtId="0" fontId="12" fillId="7" borderId="2" xfId="0" applyFont="1" applyFill="1" applyBorder="1" applyAlignment="1">
      <alignment horizontal="center"/>
    </xf>
    <xf numFmtId="0" fontId="12" fillId="11" borderId="16" xfId="0" applyFont="1" applyFill="1" applyBorder="1" applyAlignment="1">
      <alignment horizontal="center" textRotation="90" wrapText="1"/>
    </xf>
    <xf numFmtId="0" fontId="12" fillId="6" borderId="2" xfId="0" applyFont="1" applyFill="1" applyBorder="1" applyAlignment="1">
      <alignment horizontal="left" vertical="top" wrapText="1"/>
    </xf>
    <xf numFmtId="0" fontId="12" fillId="5" borderId="2" xfId="0" applyFont="1" applyFill="1" applyBorder="1" applyAlignment="1">
      <alignment vertical="top" wrapText="1"/>
    </xf>
    <xf numFmtId="0" fontId="10" fillId="5" borderId="2" xfId="0" applyFont="1" applyFill="1" applyBorder="1" applyAlignment="1">
      <alignment vertical="top" wrapText="1"/>
    </xf>
    <xf numFmtId="164" fontId="12" fillId="10" borderId="16" xfId="0" applyNumberFormat="1" applyFont="1" applyFill="1" applyBorder="1" applyAlignment="1">
      <alignment horizontal="right" vertical="center" wrapText="1"/>
    </xf>
    <xf numFmtId="0" fontId="12" fillId="14" borderId="2" xfId="0" applyFont="1" applyFill="1" applyBorder="1" applyAlignment="1">
      <alignment horizontal="left" vertical="top" wrapText="1"/>
    </xf>
    <xf numFmtId="0" fontId="12" fillId="13" borderId="2" xfId="0" applyFont="1" applyFill="1" applyBorder="1" applyAlignment="1">
      <alignment vertical="top" wrapText="1"/>
    </xf>
    <xf numFmtId="0" fontId="10" fillId="13" borderId="2" xfId="0" applyFont="1" applyFill="1" applyBorder="1" applyAlignment="1">
      <alignment horizontal="left" vertical="top" wrapText="1"/>
    </xf>
    <xf numFmtId="0" fontId="12" fillId="15" borderId="2" xfId="0" applyFont="1" applyFill="1" applyBorder="1" applyAlignment="1">
      <alignment horizontal="left" vertical="top" wrapText="1"/>
    </xf>
    <xf numFmtId="0" fontId="12" fillId="4" borderId="2" xfId="0" applyFont="1" applyFill="1" applyBorder="1" applyAlignment="1">
      <alignment vertical="top" wrapText="1"/>
    </xf>
    <xf numFmtId="0" fontId="10" fillId="4" borderId="2" xfId="0" applyFont="1" applyFill="1" applyBorder="1" applyAlignment="1">
      <alignment horizontal="left" vertical="top" wrapText="1"/>
    </xf>
    <xf numFmtId="0" fontId="12" fillId="16" borderId="2" xfId="0" applyFont="1" applyFill="1" applyBorder="1" applyAlignment="1">
      <alignment horizontal="left" vertical="top" wrapText="1"/>
    </xf>
    <xf numFmtId="0" fontId="12" fillId="17" borderId="2" xfId="0" applyFont="1" applyFill="1" applyBorder="1" applyAlignment="1">
      <alignment vertical="top" wrapText="1"/>
    </xf>
    <xf numFmtId="0" fontId="10" fillId="17" borderId="2" xfId="0" applyFont="1" applyFill="1" applyBorder="1" applyAlignment="1">
      <alignment horizontal="left" vertical="top" wrapText="1"/>
    </xf>
    <xf numFmtId="0" fontId="10" fillId="5" borderId="2" xfId="0" applyFont="1" applyFill="1" applyBorder="1" applyAlignment="1">
      <alignment horizontal="left" vertical="top" wrapText="1"/>
    </xf>
    <xf numFmtId="0" fontId="33" fillId="5" borderId="2" xfId="0" applyFont="1" applyFill="1" applyBorder="1" applyAlignment="1">
      <alignment horizontal="left" vertical="top" wrapText="1"/>
    </xf>
    <xf numFmtId="0" fontId="12" fillId="18" borderId="2" xfId="0" applyFont="1" applyFill="1" applyBorder="1" applyAlignment="1">
      <alignment horizontal="left" vertical="top" wrapText="1"/>
    </xf>
    <xf numFmtId="0" fontId="33" fillId="13" borderId="2" xfId="0" applyFont="1" applyFill="1" applyBorder="1" applyAlignment="1">
      <alignment horizontal="left" vertical="top" wrapText="1"/>
    </xf>
    <xf numFmtId="0" fontId="33" fillId="4" borderId="2" xfId="0" applyFont="1" applyFill="1" applyBorder="1" applyAlignment="1">
      <alignment horizontal="left" vertical="top" wrapText="1"/>
    </xf>
    <xf numFmtId="0" fontId="33" fillId="17" borderId="2" xfId="0" applyFont="1" applyFill="1" applyBorder="1" applyAlignment="1">
      <alignment horizontal="left" vertical="top" wrapText="1"/>
    </xf>
    <xf numFmtId="164" fontId="34" fillId="11" borderId="16" xfId="0" applyNumberFormat="1" applyFont="1" applyFill="1" applyBorder="1"/>
    <xf numFmtId="0" fontId="33" fillId="5" borderId="1" xfId="0" applyFont="1" applyFill="1" applyBorder="1" applyAlignment="1">
      <alignment horizontal="left" vertical="top" wrapText="1"/>
    </xf>
    <xf numFmtId="0" fontId="33" fillId="13" borderId="1" xfId="0" applyFont="1" applyFill="1" applyBorder="1" applyAlignment="1">
      <alignment horizontal="left" vertical="top" wrapText="1"/>
    </xf>
    <xf numFmtId="0" fontId="33" fillId="4" borderId="1" xfId="0" applyFont="1" applyFill="1" applyBorder="1" applyAlignment="1">
      <alignment horizontal="left" vertical="top" wrapText="1"/>
    </xf>
    <xf numFmtId="0" fontId="7" fillId="7" borderId="0" xfId="0" applyFont="1" applyFill="1" applyBorder="1" applyAlignment="1">
      <alignment wrapText="1"/>
    </xf>
    <xf numFmtId="0" fontId="31" fillId="11" borderId="0" xfId="0" applyFont="1" applyFill="1" applyAlignment="1">
      <alignment horizontal="center" wrapText="1"/>
    </xf>
    <xf numFmtId="0" fontId="12" fillId="7" borderId="1" xfId="0" applyFont="1" applyFill="1" applyBorder="1" applyAlignment="1">
      <alignment horizontal="center" wrapText="1"/>
    </xf>
    <xf numFmtId="0" fontId="7" fillId="0" borderId="0" xfId="0" applyFont="1" applyAlignment="1">
      <alignment wrapText="1"/>
    </xf>
    <xf numFmtId="0" fontId="0" fillId="0" borderId="0" xfId="0" applyFont="1" applyAlignment="1">
      <alignment horizontal="left" vertical="top" wrapText="1"/>
    </xf>
    <xf numFmtId="0" fontId="5" fillId="9" borderId="4" xfId="0" applyFont="1" applyFill="1" applyBorder="1" applyAlignment="1">
      <alignment horizontal="left" vertical="top" wrapText="1"/>
    </xf>
    <xf numFmtId="0" fontId="1" fillId="0" borderId="0" xfId="0" applyFont="1" applyBorder="1" applyAlignment="1">
      <alignment horizontal="left" vertical="top" wrapText="1"/>
    </xf>
    <xf numFmtId="0" fontId="5" fillId="9" borderId="9" xfId="0" applyFont="1" applyFill="1" applyBorder="1" applyAlignment="1">
      <alignment horizontal="left" vertical="top" wrapText="1"/>
    </xf>
    <xf numFmtId="0" fontId="5" fillId="9" borderId="8" xfId="0" applyFont="1" applyFill="1" applyBorder="1" applyAlignment="1">
      <alignment horizontal="left" vertical="top" wrapText="1"/>
    </xf>
    <xf numFmtId="0" fontId="6" fillId="10" borderId="2" xfId="0" applyFont="1" applyFill="1" applyBorder="1" applyAlignment="1">
      <alignment horizontal="left" vertical="top" wrapText="1"/>
    </xf>
    <xf numFmtId="0" fontId="5" fillId="8"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10" fillId="0" borderId="2" xfId="0" applyFont="1" applyBorder="1" applyAlignment="1">
      <alignment horizontal="left" wrapText="1"/>
    </xf>
    <xf numFmtId="0" fontId="12" fillId="7" borderId="2" xfId="0" applyFont="1" applyFill="1" applyBorder="1" applyAlignment="1">
      <alignment horizontal="center" wrapText="1"/>
    </xf>
    <xf numFmtId="0" fontId="2" fillId="10" borderId="3" xfId="0" applyFont="1" applyFill="1" applyBorder="1" applyAlignment="1">
      <alignment horizontal="center" vertical="top" wrapText="1"/>
    </xf>
    <xf numFmtId="0" fontId="0" fillId="0" borderId="0" xfId="0" applyFont="1" applyAlignment="1">
      <alignment horizontal="left" vertical="top" wrapText="1"/>
    </xf>
    <xf numFmtId="0" fontId="0" fillId="0" borderId="0" xfId="0" applyAlignment="1">
      <alignment wrapText="1"/>
    </xf>
    <xf numFmtId="14" fontId="10" fillId="0" borderId="2" xfId="0" applyNumberFormat="1" applyFont="1" applyBorder="1" applyAlignment="1">
      <alignment horizontal="left"/>
    </xf>
    <xf numFmtId="0" fontId="10" fillId="0" borderId="2" xfId="0" applyFont="1" applyBorder="1" applyAlignment="1">
      <alignment horizontal="left"/>
    </xf>
    <xf numFmtId="0" fontId="12" fillId="7" borderId="3" xfId="0" applyFont="1" applyFill="1" applyBorder="1" applyAlignment="1">
      <alignment horizontal="center"/>
    </xf>
    <xf numFmtId="0" fontId="6" fillId="9" borderId="26" xfId="0" applyFont="1" applyFill="1" applyBorder="1" applyAlignment="1">
      <alignment horizontal="left" vertical="top" wrapText="1"/>
    </xf>
    <xf numFmtId="0" fontId="2" fillId="10" borderId="8" xfId="0" applyFont="1" applyFill="1" applyBorder="1" applyAlignment="1">
      <alignment horizontal="left" vertical="top" wrapText="1"/>
    </xf>
    <xf numFmtId="0" fontId="6" fillId="9" borderId="27" xfId="0" applyFont="1" applyFill="1" applyBorder="1" applyAlignment="1">
      <alignment horizontal="left" vertical="top" wrapText="1"/>
    </xf>
    <xf numFmtId="0" fontId="6" fillId="9" borderId="28" xfId="0" applyFont="1" applyFill="1" applyBorder="1" applyAlignment="1">
      <alignment horizontal="left" vertical="top" wrapText="1"/>
    </xf>
    <xf numFmtId="0" fontId="0" fillId="10" borderId="2" xfId="0" applyFont="1" applyFill="1" applyBorder="1" applyAlignment="1">
      <alignment horizontal="left" vertical="top" wrapText="1"/>
    </xf>
    <xf numFmtId="0" fontId="2" fillId="10" borderId="9" xfId="0" applyFont="1" applyFill="1" applyBorder="1" applyAlignment="1">
      <alignment horizontal="left" vertical="top" wrapText="1"/>
    </xf>
    <xf numFmtId="0" fontId="0" fillId="0" borderId="7" xfId="0" applyBorder="1"/>
    <xf numFmtId="0" fontId="6" fillId="9" borderId="23" xfId="0" applyFont="1" applyFill="1" applyBorder="1" applyAlignment="1">
      <alignment horizontal="left" vertical="top" wrapText="1"/>
    </xf>
    <xf numFmtId="0" fontId="5" fillId="9" borderId="3" xfId="0" applyFont="1" applyFill="1" applyBorder="1" applyAlignment="1">
      <alignment horizontal="left" vertical="top" wrapText="1"/>
    </xf>
    <xf numFmtId="0" fontId="0" fillId="0" borderId="24" xfId="0" applyBorder="1"/>
    <xf numFmtId="0" fontId="2" fillId="0" borderId="2" xfId="0" applyFont="1" applyFill="1" applyBorder="1" applyAlignment="1">
      <alignment horizontal="left" vertical="top" wrapText="1"/>
    </xf>
    <xf numFmtId="0" fontId="28" fillId="10" borderId="2" xfId="0" applyFont="1" applyFill="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10" borderId="2" xfId="0" applyFont="1" applyFill="1" applyBorder="1" applyAlignment="1">
      <alignment horizontal="center" vertical="top" wrapText="1"/>
    </xf>
    <xf numFmtId="0" fontId="0" fillId="0" borderId="2" xfId="0" applyBorder="1" applyAlignment="1">
      <alignment vertical="top" wrapText="1"/>
    </xf>
    <xf numFmtId="0" fontId="0" fillId="0" borderId="3" xfId="0" applyBorder="1"/>
    <xf numFmtId="0" fontId="6" fillId="9" borderId="12" xfId="0" applyFont="1" applyFill="1" applyBorder="1" applyAlignment="1">
      <alignment horizontal="left" vertical="top" wrapText="1"/>
    </xf>
    <xf numFmtId="0" fontId="6" fillId="9" borderId="10" xfId="0" applyFont="1" applyFill="1" applyBorder="1" applyAlignment="1">
      <alignment horizontal="left" vertical="top" wrapText="1"/>
    </xf>
    <xf numFmtId="0" fontId="30" fillId="3" borderId="31"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6" fillId="9" borderId="11" xfId="0" applyFont="1" applyFill="1" applyBorder="1" applyAlignment="1">
      <alignment horizontal="left" vertical="top" wrapText="1"/>
    </xf>
    <xf numFmtId="0" fontId="0" fillId="10" borderId="4" xfId="0" applyFont="1" applyFill="1" applyBorder="1" applyAlignment="1">
      <alignment horizontal="left" vertical="top" wrapText="1"/>
    </xf>
    <xf numFmtId="0" fontId="6" fillId="9" borderId="33" xfId="0" applyFont="1" applyFill="1" applyBorder="1" applyAlignment="1">
      <alignment horizontal="left" vertical="top" wrapText="1"/>
    </xf>
    <xf numFmtId="0" fontId="2" fillId="0" borderId="3" xfId="0" applyFont="1" applyFill="1" applyBorder="1" applyAlignment="1">
      <alignment horizontal="left" vertical="top" wrapText="1"/>
    </xf>
    <xf numFmtId="0" fontId="30" fillId="4" borderId="29" xfId="0" applyFont="1" applyFill="1" applyBorder="1" applyAlignment="1">
      <alignment vertical="center" wrapText="1"/>
    </xf>
    <xf numFmtId="0" fontId="6" fillId="10" borderId="9" xfId="0" applyFont="1" applyFill="1" applyBorder="1" applyAlignment="1">
      <alignment horizontal="left" vertical="top" wrapText="1"/>
    </xf>
    <xf numFmtId="0" fontId="13" fillId="13" borderId="2" xfId="0" applyFont="1" applyFill="1" applyBorder="1" applyAlignment="1">
      <alignment horizontal="left" vertical="top" wrapText="1"/>
    </xf>
    <xf numFmtId="0" fontId="13" fillId="13" borderId="1" xfId="0" applyFont="1" applyFill="1" applyBorder="1" applyAlignment="1">
      <alignment horizontal="left" vertical="top" wrapText="1"/>
    </xf>
    <xf numFmtId="0" fontId="12" fillId="2" borderId="2" xfId="0" applyFont="1" applyFill="1" applyBorder="1" applyAlignment="1">
      <alignment vertical="top" wrapText="1"/>
    </xf>
    <xf numFmtId="0" fontId="10" fillId="2" borderId="2" xfId="0" applyFont="1" applyFill="1" applyBorder="1" applyAlignment="1">
      <alignment horizontal="left" vertical="top" wrapText="1"/>
    </xf>
    <xf numFmtId="0" fontId="33" fillId="2" borderId="2" xfId="0" applyFont="1" applyFill="1" applyBorder="1" applyAlignment="1">
      <alignment horizontal="left" vertical="top" wrapText="1"/>
    </xf>
    <xf numFmtId="0" fontId="33" fillId="2" borderId="1"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 xfId="0" applyFont="1" applyFill="1" applyBorder="1" applyAlignment="1">
      <alignment horizontal="left" vertical="top" wrapText="1"/>
    </xf>
    <xf numFmtId="0" fontId="21" fillId="0" borderId="0" xfId="0" applyFont="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22" fillId="0" borderId="0" xfId="0" applyFont="1" applyAlignment="1">
      <alignment vertical="top"/>
    </xf>
    <xf numFmtId="0" fontId="18" fillId="0" borderId="0" xfId="0" applyFont="1" applyAlignment="1">
      <alignment horizontal="left"/>
    </xf>
    <xf numFmtId="0" fontId="22" fillId="0" borderId="0" xfId="0" applyFont="1" applyAlignment="1">
      <alignment horizontal="left"/>
    </xf>
    <xf numFmtId="0" fontId="32" fillId="0" borderId="0" xfId="0" applyFont="1" applyAlignment="1">
      <alignment horizontal="left" vertical="center" wrapText="1"/>
    </xf>
    <xf numFmtId="0" fontId="32" fillId="0" borderId="0" xfId="0" applyFont="1" applyAlignment="1">
      <alignment wrapText="1"/>
    </xf>
    <xf numFmtId="0" fontId="32" fillId="0" borderId="14" xfId="0" applyFont="1" applyBorder="1" applyAlignment="1">
      <alignment wrapText="1"/>
    </xf>
    <xf numFmtId="0" fontId="0" fillId="0" borderId="0" xfId="0" applyAlignment="1">
      <alignment wrapText="1"/>
    </xf>
    <xf numFmtId="0" fontId="0" fillId="0" borderId="14" xfId="0" applyBorder="1" applyAlignment="1">
      <alignment wrapText="1"/>
    </xf>
    <xf numFmtId="14" fontId="10" fillId="0" borderId="2" xfId="0" applyNumberFormat="1" applyFont="1" applyBorder="1" applyAlignment="1">
      <alignment horizontal="left"/>
    </xf>
    <xf numFmtId="0" fontId="10" fillId="0" borderId="2" xfId="0" applyFont="1" applyBorder="1" applyAlignment="1">
      <alignment horizontal="left"/>
    </xf>
    <xf numFmtId="0" fontId="16" fillId="0" borderId="2" xfId="1" applyBorder="1" applyAlignment="1">
      <alignment horizontal="left"/>
    </xf>
    <xf numFmtId="0" fontId="16" fillId="0" borderId="1" xfId="1" applyBorder="1" applyAlignment="1">
      <alignment horizontal="left"/>
    </xf>
    <xf numFmtId="0" fontId="0" fillId="0" borderId="17" xfId="0" applyBorder="1" applyAlignment="1">
      <alignment horizontal="left"/>
    </xf>
    <xf numFmtId="0" fontId="31" fillId="7" borderId="13" xfId="0" applyFont="1" applyFill="1" applyBorder="1" applyAlignment="1">
      <alignment vertical="center"/>
    </xf>
    <xf numFmtId="0" fontId="31" fillId="0" borderId="13" xfId="0" applyFont="1" applyBorder="1" applyAlignment="1"/>
    <xf numFmtId="0" fontId="1" fillId="0" borderId="17" xfId="0" applyFont="1" applyBorder="1" applyAlignment="1">
      <alignment horizontal="left" vertical="top" wrapText="1"/>
    </xf>
    <xf numFmtId="0" fontId="30" fillId="3" borderId="30"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12" fillId="12" borderId="2" xfId="0" applyFont="1" applyFill="1" applyBorder="1" applyAlignment="1">
      <alignment horizontal="center" textRotation="90" wrapText="1"/>
    </xf>
    <xf numFmtId="164" fontId="10" fillId="12" borderId="2" xfId="0" applyNumberFormat="1" applyFont="1" applyFill="1" applyBorder="1" applyAlignment="1">
      <alignment horizontal="right" vertical="center" wrapText="1"/>
    </xf>
    <xf numFmtId="0" fontId="10" fillId="0" borderId="0" xfId="0" applyFont="1"/>
    <xf numFmtId="0" fontId="12" fillId="11" borderId="1" xfId="0" applyFont="1" applyFill="1" applyBorder="1" applyAlignment="1">
      <alignment horizontal="center" textRotation="90" wrapText="1"/>
    </xf>
    <xf numFmtId="164" fontId="8" fillId="7" borderId="17" xfId="0" applyNumberFormat="1" applyFont="1" applyFill="1" applyBorder="1" applyAlignment="1">
      <alignment horizontal="right" vertical="center" wrapText="1"/>
    </xf>
    <xf numFmtId="0" fontId="8" fillId="11" borderId="35" xfId="0" applyFont="1" applyFill="1" applyBorder="1" applyAlignment="1">
      <alignment horizontal="center" textRotation="90" wrapText="1"/>
    </xf>
    <xf numFmtId="164" fontId="8" fillId="7" borderId="35" xfId="0" applyNumberFormat="1" applyFont="1" applyFill="1" applyBorder="1" applyAlignment="1">
      <alignment horizontal="right" vertical="center" wrapText="1"/>
    </xf>
    <xf numFmtId="0" fontId="30" fillId="19" borderId="25" xfId="0" applyFont="1" applyFill="1" applyBorder="1" applyAlignment="1">
      <alignment horizontal="center" vertical="center" wrapText="1"/>
    </xf>
    <xf numFmtId="0" fontId="30" fillId="19" borderId="18" xfId="0" applyFont="1" applyFill="1" applyBorder="1" applyAlignment="1">
      <alignment horizontal="center" vertical="center" wrapText="1"/>
    </xf>
    <xf numFmtId="0" fontId="30" fillId="19" borderId="19" xfId="0" applyFont="1" applyFill="1" applyBorder="1" applyAlignment="1">
      <alignment horizontal="center" vertical="center" wrapText="1"/>
    </xf>
    <xf numFmtId="0" fontId="30" fillId="15" borderId="18" xfId="0" applyFont="1" applyFill="1" applyBorder="1" applyAlignment="1">
      <alignment vertical="center" wrapText="1"/>
    </xf>
    <xf numFmtId="0" fontId="22" fillId="20" borderId="30" xfId="0" applyFont="1" applyFill="1" applyBorder="1" applyAlignment="1">
      <alignment vertical="center" wrapText="1"/>
    </xf>
    <xf numFmtId="0" fontId="22" fillId="20" borderId="31" xfId="0" applyFont="1" applyFill="1" applyBorder="1" applyAlignment="1">
      <alignment vertical="center" wrapText="1"/>
    </xf>
    <xf numFmtId="0" fontId="22" fillId="20" borderId="32" xfId="0" applyFont="1" applyFill="1" applyBorder="1" applyAlignment="1">
      <alignment vertical="center" wrapText="1"/>
    </xf>
    <xf numFmtId="0" fontId="30" fillId="14" borderId="34" xfId="0" applyFont="1" applyFill="1" applyBorder="1" applyAlignment="1">
      <alignment vertical="center" wrapText="1"/>
    </xf>
    <xf numFmtId="0" fontId="30" fillId="14" borderId="0" xfId="0" applyFont="1" applyFill="1" applyBorder="1" applyAlignment="1">
      <alignment vertical="center" wrapText="1"/>
    </xf>
  </cellXfs>
  <cellStyles count="2">
    <cellStyle name="Hyperlink" xfId="1" builtinId="8"/>
    <cellStyle name="Normal" xfId="0" builtinId="0"/>
  </cellStyles>
  <dxfs count="36">
    <dxf>
      <fill>
        <patternFill>
          <bgColor theme="3" tint="0.79998168889431442"/>
        </patternFill>
      </fill>
    </dxf>
    <dxf>
      <fill>
        <patternFill>
          <bgColor theme="7" tint="0.79998168889431442"/>
        </patternFill>
      </fill>
    </dxf>
    <dxf>
      <fill>
        <patternFill>
          <bgColor theme="9" tint="0.79998168889431442"/>
        </patternFill>
      </fill>
    </dxf>
    <dxf>
      <fill>
        <patternFill>
          <bgColor theme="4" tint="0.79998168889431442"/>
        </patternFill>
      </fill>
    </dxf>
    <dxf>
      <fill>
        <patternFill>
          <bgColor theme="5" tint="0.79998168889431442"/>
        </patternFill>
      </fill>
    </dxf>
    <dxf>
      <fill>
        <patternFill>
          <bgColor theme="3" tint="0.59996337778862885"/>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theme="4" tint="0.79998168889431442"/>
        </patternFill>
      </fill>
    </dxf>
    <dxf>
      <fill>
        <patternFill>
          <bgColor theme="3" tint="0.59996337778862885"/>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theme="5" tint="0.79998168889431442"/>
        </patternFill>
      </fill>
    </dxf>
    <dxf>
      <fill>
        <patternFill>
          <bgColor theme="3" tint="0.59996337778862885"/>
        </patternFill>
      </fill>
    </dxf>
    <dxf>
      <fill>
        <patternFill>
          <bgColor theme="7" tint="0.39994506668294322"/>
        </patternFill>
      </fill>
    </dxf>
    <dxf>
      <fill>
        <patternFill>
          <bgColor theme="9" tint="0.39994506668294322"/>
        </patternFill>
      </fill>
    </dxf>
    <dxf>
      <fill>
        <patternFill>
          <bgColor theme="4" tint="0.39994506668294322"/>
        </patternFill>
      </fill>
    </dxf>
    <dxf>
      <fill>
        <patternFill>
          <bgColor theme="5" tint="0.39994506668294322"/>
        </patternFill>
      </fill>
    </dxf>
    <dxf>
      <numFmt numFmtId="165" formatCode="_(&quot;$&quot;* #,##0_);_(&quot;$&quot;* \(#,##0\);_(&quot;$&quot;* &quot;-&quot;??_);_(@_)"/>
    </dxf>
    <dxf>
      <numFmt numFmtId="167" formatCode="_(&quot;$&quot;* #,##0.0_);_(&quot;$&quot;* \(#,##0.0\);_(&quot;$&quot;* &quot;-&quot;??_);_(@_)"/>
    </dxf>
    <dxf>
      <numFmt numFmtId="34" formatCode="_(&quot;$&quot;* #,##0.00_);_(&quot;$&quot;* \(#,##0.00\);_(&quot;$&quot;* &quot;-&quot;??_);_(@_)"/>
    </dxf>
    <dxf>
      <numFmt numFmtId="166" formatCode="_(&quot;$&quot;* #,##0.000_);_(&quot;$&quot;* \(#,##0.000\);_(&quot;$&quot;* &quot;-&quot;??_);_(@_)"/>
    </dxf>
    <dxf>
      <numFmt numFmtId="34" formatCode="_(&quot;$&quot;* #,##0.00_);_(&quot;$&quot;* \(#,##0.00\);_(&quot;$&quot;* &quot;-&quot;??_);_(@_)"/>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colors>
    <mruColors>
      <color rgb="FF00CC66"/>
      <color rgb="FFFFCCFF"/>
      <color rgb="FF0000FF"/>
      <color rgb="FF61D6FF"/>
      <color rgb="FFF48914"/>
      <color rgb="FF19EA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alor, Andrew (DFW)" refreshedDate="45657.647795254627" createdVersion="6" refreshedVersion="8" minRefreshableVersion="3" recordCount="39" xr:uid="{00000000-000A-0000-FFFF-FFFF03000000}">
  <cacheSource type="worksheet">
    <worksheetSource ref="A7:AA46" sheet="Master Budget_Project Name"/>
  </cacheSource>
  <cacheFields count="26">
    <cacheField name="Task" numFmtId="0">
      <sharedItems count="11">
        <s v="Project management"/>
        <s v="Planning and Studies"/>
        <s v="Design and permitting"/>
        <s v="Acquisition and protections"/>
        <s v="Construction"/>
        <s v="1. Project Management" u="1"/>
        <s v="2. Design and permitting" u="1"/>
        <s v="1. Acquire" u="1"/>
        <s v="2. Design" u="1"/>
        <s v="3. Implement" u="1"/>
        <s v="4. Steward" u="1"/>
      </sharedItems>
    </cacheField>
    <cacheField name="Goal" numFmtId="0">
      <sharedItems containsNonDate="0" containsBlank="1" count="12">
        <m/>
        <s v="Project Management" u="1"/>
        <s v="Assessment/Feasibility" u="1"/>
        <s v="Complete Designs " u="1"/>
        <s v="Secure Permits" u="1"/>
        <s v="Project Evaluation" u="1"/>
        <s v="Floodplain/Instream Process" u="1"/>
        <s v="Planting Aftercare" u="1"/>
        <s v="Protect Nearshore Habitat" u="1"/>
        <s v="Obtain Permits" u="1"/>
        <s v="Learning Report" u="1"/>
        <s v="Protect Freshwater Habitat" u="1"/>
      </sharedItems>
    </cacheField>
    <cacheField name="Deliverable" numFmtId="0">
      <sharedItems containsNonDate="0" containsString="0" containsBlank="1"/>
    </cacheField>
    <cacheField name="Description" numFmtId="0">
      <sharedItems containsNonDate="0" containsString="0" containsBlank="1"/>
    </cacheField>
    <cacheField name="Total Cost" numFmtId="164">
      <sharedItems containsNonDate="0" containsString="0" containsBlank="1"/>
    </cacheField>
    <cacheField name="Funding Sourght" numFmtId="164">
      <sharedItems containsSemiMixedTypes="0" containsString="0" containsNumber="1" containsInteger="1" minValue="0" maxValue="0"/>
    </cacheField>
    <cacheField name="ASRP  Request" numFmtId="164">
      <sharedItems containsNonDate="0" containsString="0" containsBlank="1"/>
    </cacheField>
    <cacheField name="Supplemental funding source 1" numFmtId="164">
      <sharedItems containsNonDate="0" containsString="0" containsBlank="1"/>
    </cacheField>
    <cacheField name="Supplemental funding source 2" numFmtId="164">
      <sharedItems containsNonDate="0" containsString="0" containsBlank="1"/>
    </cacheField>
    <cacheField name="Funding Received" numFmtId="164">
      <sharedItems containsSemiMixedTypes="0" containsString="0" containsNumber="1" containsInteger="1" minValue="0" maxValue="0"/>
    </cacheField>
    <cacheField name="Supplemental funding source 12" numFmtId="0">
      <sharedItems containsNonDate="0" containsString="0" containsBlank="1"/>
    </cacheField>
    <cacheField name="Supplemental funding source 22" numFmtId="0">
      <sharedItems containsNonDate="0" containsString="0" containsBlank="1"/>
    </cacheField>
    <cacheField name="Supplemental funding source 3" numFmtId="0">
      <sharedItems containsNonDate="0" containsString="0" containsBlank="1"/>
    </cacheField>
    <cacheField name="Supplemental funding source 4" numFmtId="0">
      <sharedItems containsNonDate="0" containsString="0" containsBlank="1"/>
    </cacheField>
    <cacheField name="Supplemental funding source 5" numFmtId="0">
      <sharedItems containsNonDate="0" containsString="0" containsBlank="1"/>
    </cacheField>
    <cacheField name="Supplemental funding source 6" numFmtId="0">
      <sharedItems containsNonDate="0" containsString="0" containsBlank="1"/>
    </cacheField>
    <cacheField name="Supplemental funding source 7" numFmtId="0">
      <sharedItems containsNonDate="0" containsString="0" containsBlank="1"/>
    </cacheField>
    <cacheField name="Supplemental funding source 8" numFmtId="0">
      <sharedItems containsNonDate="0" containsString="0" containsBlank="1"/>
    </cacheField>
    <cacheField name="Supplemental funding source 9" numFmtId="0">
      <sharedItems containsNonDate="0" containsString="0" containsBlank="1"/>
    </cacheField>
    <cacheField name="Supplemental funding source 10" numFmtId="0">
      <sharedItems containsNonDate="0" containsString="0" containsBlank="1"/>
    </cacheField>
    <cacheField name="Supplemental funding source 11" numFmtId="0">
      <sharedItems containsNonDate="0" containsString="0" containsBlank="1"/>
    </cacheField>
    <cacheField name="Supplemental funding source 122" numFmtId="0">
      <sharedItems containsNonDate="0" containsString="0" containsBlank="1"/>
    </cacheField>
    <cacheField name="Funding M" numFmtId="0">
      <sharedItems containsNonDate="0" containsString="0" containsBlank="1"/>
    </cacheField>
    <cacheField name="Funding N" numFmtId="0">
      <sharedItems containsNonDate="0" containsString="0" containsBlank="1"/>
    </cacheField>
    <cacheField name="Funding O" numFmtId="0">
      <sharedItems containsNonDate="0" containsString="0" containsBlank="1"/>
    </cacheField>
    <cacheField name="Funding P"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
  <r>
    <x v="0"/>
    <x v="0"/>
    <m/>
    <m/>
    <m/>
    <n v="0"/>
    <m/>
    <m/>
    <m/>
    <n v="0"/>
    <m/>
    <m/>
    <m/>
    <m/>
    <m/>
    <m/>
    <m/>
    <m/>
    <m/>
    <m/>
    <m/>
    <m/>
    <m/>
    <m/>
    <m/>
    <m/>
  </r>
  <r>
    <x v="0"/>
    <x v="0"/>
    <m/>
    <m/>
    <m/>
    <n v="0"/>
    <m/>
    <m/>
    <m/>
    <n v="0"/>
    <m/>
    <m/>
    <m/>
    <m/>
    <m/>
    <m/>
    <m/>
    <m/>
    <m/>
    <m/>
    <m/>
    <m/>
    <m/>
    <m/>
    <m/>
    <m/>
  </r>
  <r>
    <x v="1"/>
    <x v="0"/>
    <m/>
    <m/>
    <m/>
    <n v="0"/>
    <m/>
    <m/>
    <m/>
    <n v="0"/>
    <m/>
    <m/>
    <m/>
    <m/>
    <m/>
    <m/>
    <m/>
    <m/>
    <m/>
    <m/>
    <m/>
    <m/>
    <m/>
    <m/>
    <m/>
    <m/>
  </r>
  <r>
    <x v="1"/>
    <x v="0"/>
    <m/>
    <m/>
    <m/>
    <n v="0"/>
    <m/>
    <m/>
    <m/>
    <n v="0"/>
    <m/>
    <m/>
    <m/>
    <m/>
    <m/>
    <m/>
    <m/>
    <m/>
    <m/>
    <m/>
    <m/>
    <m/>
    <m/>
    <m/>
    <m/>
    <m/>
  </r>
  <r>
    <x v="1"/>
    <x v="0"/>
    <m/>
    <m/>
    <m/>
    <n v="0"/>
    <m/>
    <m/>
    <m/>
    <n v="0"/>
    <m/>
    <m/>
    <m/>
    <m/>
    <m/>
    <m/>
    <m/>
    <m/>
    <m/>
    <m/>
    <m/>
    <m/>
    <m/>
    <m/>
    <m/>
    <m/>
  </r>
  <r>
    <x v="1"/>
    <x v="0"/>
    <m/>
    <m/>
    <m/>
    <n v="0"/>
    <m/>
    <m/>
    <m/>
    <n v="0"/>
    <m/>
    <m/>
    <m/>
    <m/>
    <m/>
    <m/>
    <m/>
    <m/>
    <m/>
    <m/>
    <m/>
    <m/>
    <m/>
    <m/>
    <m/>
    <m/>
  </r>
  <r>
    <x v="1"/>
    <x v="0"/>
    <m/>
    <m/>
    <m/>
    <n v="0"/>
    <m/>
    <m/>
    <m/>
    <n v="0"/>
    <m/>
    <m/>
    <m/>
    <m/>
    <m/>
    <m/>
    <m/>
    <m/>
    <m/>
    <m/>
    <m/>
    <m/>
    <m/>
    <m/>
    <m/>
    <m/>
  </r>
  <r>
    <x v="1"/>
    <x v="0"/>
    <m/>
    <m/>
    <m/>
    <n v="0"/>
    <m/>
    <m/>
    <m/>
    <n v="0"/>
    <m/>
    <m/>
    <m/>
    <m/>
    <m/>
    <m/>
    <m/>
    <m/>
    <m/>
    <m/>
    <m/>
    <m/>
    <m/>
    <m/>
    <m/>
    <m/>
  </r>
  <r>
    <x v="1"/>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2"/>
    <x v="0"/>
    <m/>
    <m/>
    <m/>
    <n v="0"/>
    <m/>
    <m/>
    <m/>
    <n v="0"/>
    <m/>
    <m/>
    <m/>
    <m/>
    <m/>
    <m/>
    <m/>
    <m/>
    <m/>
    <m/>
    <m/>
    <m/>
    <m/>
    <m/>
    <m/>
    <m/>
  </r>
  <r>
    <x v="3"/>
    <x v="0"/>
    <m/>
    <m/>
    <m/>
    <n v="0"/>
    <m/>
    <m/>
    <m/>
    <n v="0"/>
    <m/>
    <m/>
    <m/>
    <m/>
    <m/>
    <m/>
    <m/>
    <m/>
    <m/>
    <m/>
    <m/>
    <m/>
    <m/>
    <m/>
    <m/>
    <m/>
  </r>
  <r>
    <x v="3"/>
    <x v="0"/>
    <m/>
    <m/>
    <m/>
    <n v="0"/>
    <m/>
    <m/>
    <m/>
    <n v="0"/>
    <m/>
    <m/>
    <m/>
    <m/>
    <m/>
    <m/>
    <m/>
    <m/>
    <m/>
    <m/>
    <m/>
    <m/>
    <m/>
    <m/>
    <m/>
    <m/>
  </r>
  <r>
    <x v="3"/>
    <x v="0"/>
    <m/>
    <m/>
    <m/>
    <n v="0"/>
    <m/>
    <m/>
    <m/>
    <n v="0"/>
    <m/>
    <m/>
    <m/>
    <m/>
    <m/>
    <m/>
    <m/>
    <m/>
    <m/>
    <m/>
    <m/>
    <m/>
    <m/>
    <m/>
    <m/>
    <m/>
  </r>
  <r>
    <x v="3"/>
    <x v="0"/>
    <m/>
    <m/>
    <m/>
    <n v="0"/>
    <m/>
    <m/>
    <m/>
    <n v="0"/>
    <m/>
    <m/>
    <m/>
    <m/>
    <m/>
    <m/>
    <m/>
    <m/>
    <m/>
    <m/>
    <m/>
    <m/>
    <m/>
    <m/>
    <m/>
    <m/>
  </r>
  <r>
    <x v="3"/>
    <x v="0"/>
    <m/>
    <m/>
    <m/>
    <n v="0"/>
    <m/>
    <m/>
    <m/>
    <n v="0"/>
    <m/>
    <m/>
    <m/>
    <m/>
    <m/>
    <m/>
    <m/>
    <m/>
    <m/>
    <m/>
    <m/>
    <m/>
    <m/>
    <m/>
    <m/>
    <m/>
  </r>
  <r>
    <x v="3"/>
    <x v="0"/>
    <m/>
    <m/>
    <m/>
    <n v="0"/>
    <m/>
    <m/>
    <m/>
    <n v="0"/>
    <m/>
    <m/>
    <m/>
    <m/>
    <m/>
    <m/>
    <m/>
    <m/>
    <m/>
    <m/>
    <m/>
    <m/>
    <m/>
    <m/>
    <m/>
    <m/>
  </r>
  <r>
    <x v="3"/>
    <x v="0"/>
    <m/>
    <m/>
    <m/>
    <n v="0"/>
    <m/>
    <m/>
    <m/>
    <n v="0"/>
    <m/>
    <m/>
    <m/>
    <m/>
    <m/>
    <m/>
    <m/>
    <m/>
    <m/>
    <m/>
    <m/>
    <m/>
    <m/>
    <m/>
    <m/>
    <m/>
  </r>
  <r>
    <x v="3"/>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r>
    <x v="4"/>
    <x v="0"/>
    <m/>
    <m/>
    <m/>
    <n v="0"/>
    <m/>
    <m/>
    <m/>
    <n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1" cacheId="0" applyNumberFormats="0" applyBorderFormats="0" applyFontFormats="0" applyPatternFormats="0" applyAlignmentFormats="0" applyWidthHeightFormats="1" dataCaption="Values" updatedVersion="8" minRefreshableVersion="3" useAutoFormatting="1" itemPrintTitles="1" createdVersion="6" indent="0" compact="0" compactData="0" gridDropZones="1" multipleFieldFilters="0">
  <location ref="A3:C15" firstHeaderRow="2" firstDataRow="2" firstDataCol="2"/>
  <pivotFields count="26">
    <pivotField axis="axisRow" compact="0" outline="0" showAll="0">
      <items count="12">
        <item m="1" x="7"/>
        <item m="1" x="8"/>
        <item m="1" x="9"/>
        <item m="1" x="10"/>
        <item m="1" x="5"/>
        <item m="1" x="6"/>
        <item x="0"/>
        <item x="1"/>
        <item x="2"/>
        <item x="3"/>
        <item x="4"/>
        <item t="default"/>
      </items>
    </pivotField>
    <pivotField axis="axisRow" compact="0" outline="0" showAll="0" defaultSubtotal="0">
      <items count="12">
        <item m="1" x="2"/>
        <item m="1" x="3"/>
        <item m="1" x="6"/>
        <item m="1" x="10"/>
        <item m="1" x="9"/>
        <item m="1" x="7"/>
        <item m="1" x="5"/>
        <item m="1" x="11"/>
        <item x="0"/>
        <item m="1" x="8"/>
        <item m="1" x="1"/>
        <item m="1" x="4"/>
      </items>
    </pivotField>
    <pivotField compact="0" outline="0" showAll="0"/>
    <pivotField compact="0" outline="0" showAll="0"/>
    <pivotField dataField="1" compact="0" outline="0" showAll="0"/>
    <pivotField compact="0" numFmtId="164" outline="0" showAll="0"/>
    <pivotField compact="0" outline="0" showAll="0"/>
    <pivotField compact="0" outline="0" showAll="0"/>
    <pivotField compact="0" outline="0" showAll="0"/>
    <pivotField compact="0" numFmtId="164"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0"/>
    <field x="1"/>
  </rowFields>
  <rowItems count="11">
    <i>
      <x v="6"/>
      <x v="8"/>
    </i>
    <i t="default">
      <x v="6"/>
    </i>
    <i>
      <x v="7"/>
      <x v="8"/>
    </i>
    <i t="default">
      <x v="7"/>
    </i>
    <i>
      <x v="8"/>
      <x v="8"/>
    </i>
    <i t="default">
      <x v="8"/>
    </i>
    <i>
      <x v="9"/>
      <x v="8"/>
    </i>
    <i t="default">
      <x v="9"/>
    </i>
    <i>
      <x v="10"/>
      <x v="8"/>
    </i>
    <i t="default">
      <x v="10"/>
    </i>
    <i t="grand">
      <x/>
    </i>
  </rowItems>
  <colItems count="1">
    <i/>
  </colItems>
  <dataFields count="1">
    <dataField name="Sum of Total Cost" fld="4" baseField="1" baseItem="0" numFmtId="165"/>
  </dataFields>
  <formats count="11">
    <format dxfId="35">
      <pivotArea type="all" dataOnly="0" outline="0" fieldPosition="0"/>
    </format>
    <format dxfId="34">
      <pivotArea outline="0" collapsedLevelsAreSubtotals="1" fieldPosition="0"/>
    </format>
    <format dxfId="33">
      <pivotArea type="origin" dataOnly="0" labelOnly="1" outline="0" fieldPosition="0"/>
    </format>
    <format dxfId="32">
      <pivotArea type="topRight" dataOnly="0" labelOnly="1" outline="0" fieldPosition="0"/>
    </format>
    <format dxfId="31">
      <pivotArea dataOnly="0" labelOnly="1" grandRow="1" outline="0" fieldPosition="0"/>
    </format>
    <format dxfId="30">
      <pivotArea dataOnly="0" labelOnly="1" grandCol="1" outline="0" fieldPosition="0"/>
    </format>
    <format dxfId="29">
      <pivotArea outline="0" collapsedLevelsAreSubtotals="1" fieldPosition="0"/>
    </format>
    <format dxfId="28">
      <pivotArea outline="0" collapsedLevelsAreSubtotals="1" fieldPosition="0"/>
    </format>
    <format dxfId="27">
      <pivotArea outline="0" collapsedLevelsAreSubtotals="1" fieldPosition="0"/>
    </format>
    <format dxfId="26">
      <pivotArea outline="0" collapsedLevelsAreSubtotals="1" fieldPosition="0"/>
    </format>
    <format dxfId="2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D19"/>
  <sheetViews>
    <sheetView workbookViewId="0">
      <selection activeCell="D6" sqref="D6"/>
    </sheetView>
  </sheetViews>
  <sheetFormatPr defaultRowHeight="15" x14ac:dyDescent="0.25"/>
  <cols>
    <col min="1" max="1" width="18.5703125" customWidth="1"/>
    <col min="2" max="2" width="15" customWidth="1"/>
    <col min="4" max="4" width="86.85546875" customWidth="1"/>
  </cols>
  <sheetData>
    <row r="1" spans="1:4" ht="31.5" x14ac:dyDescent="0.6">
      <c r="A1" s="162" t="s">
        <v>0</v>
      </c>
      <c r="B1" s="162"/>
      <c r="C1" s="162"/>
      <c r="D1" s="162"/>
    </row>
    <row r="2" spans="1:4" ht="18.75" x14ac:dyDescent="0.3">
      <c r="A2" s="163" t="s">
        <v>1</v>
      </c>
      <c r="B2" s="163"/>
      <c r="C2" s="163"/>
      <c r="D2" s="163"/>
    </row>
    <row r="3" spans="1:4" ht="36" customHeight="1" x14ac:dyDescent="0.25">
      <c r="A3" s="161" t="s">
        <v>2</v>
      </c>
      <c r="B3" s="161"/>
      <c r="C3" s="161"/>
      <c r="D3" s="161"/>
    </row>
    <row r="4" spans="1:4" ht="89.25" customHeight="1" x14ac:dyDescent="0.25">
      <c r="A4" s="32" t="s">
        <v>3</v>
      </c>
      <c r="B4" s="159" t="s">
        <v>4</v>
      </c>
      <c r="C4" s="159"/>
      <c r="D4" s="159"/>
    </row>
    <row r="5" spans="1:4" ht="74.25" customHeight="1" x14ac:dyDescent="0.25">
      <c r="A5" s="32" t="s">
        <v>5</v>
      </c>
      <c r="B5" s="159" t="s">
        <v>6</v>
      </c>
      <c r="C5" s="159"/>
      <c r="D5" s="159"/>
    </row>
    <row r="6" spans="1:4" ht="56.1" customHeight="1" x14ac:dyDescent="0.25">
      <c r="A6" s="31" t="s">
        <v>7</v>
      </c>
      <c r="B6" s="21"/>
      <c r="C6" s="30">
        <v>1</v>
      </c>
      <c r="D6" s="22" t="s">
        <v>401</v>
      </c>
    </row>
    <row r="7" spans="1:4" ht="87" customHeight="1" x14ac:dyDescent="0.25">
      <c r="A7" s="20"/>
      <c r="B7" s="21"/>
      <c r="C7" s="30">
        <v>2</v>
      </c>
      <c r="D7" s="22" t="s">
        <v>8</v>
      </c>
    </row>
    <row r="8" spans="1:4" ht="69.95" customHeight="1" x14ac:dyDescent="0.25">
      <c r="A8" s="20"/>
      <c r="B8" s="21"/>
      <c r="C8" s="30">
        <v>3</v>
      </c>
      <c r="D8" s="22" t="s">
        <v>9</v>
      </c>
    </row>
    <row r="9" spans="1:4" s="61" customFormat="1" ht="87.6" customHeight="1" x14ac:dyDescent="0.25">
      <c r="A9" s="20"/>
      <c r="B9" s="21"/>
      <c r="C9" s="30">
        <v>4</v>
      </c>
      <c r="D9" s="22" t="s">
        <v>10</v>
      </c>
    </row>
    <row r="10" spans="1:4" ht="129.6" customHeight="1" x14ac:dyDescent="0.25">
      <c r="A10" s="20"/>
      <c r="B10" s="21"/>
      <c r="C10" s="30">
        <v>5</v>
      </c>
      <c r="D10" s="22" t="s">
        <v>11</v>
      </c>
    </row>
    <row r="11" spans="1:4" ht="65.25" customHeight="1" x14ac:dyDescent="0.25">
      <c r="A11" s="20"/>
      <c r="B11" s="21"/>
      <c r="C11" s="30">
        <v>6</v>
      </c>
      <c r="D11" s="22" t="s">
        <v>12</v>
      </c>
    </row>
    <row r="12" spans="1:4" ht="55.5" customHeight="1" x14ac:dyDescent="0.25">
      <c r="A12" s="29" t="s">
        <v>13</v>
      </c>
      <c r="B12" s="159" t="s">
        <v>14</v>
      </c>
      <c r="C12" s="159"/>
      <c r="D12" s="159"/>
    </row>
    <row r="13" spans="1:4" s="61" customFormat="1" ht="55.5" customHeight="1" x14ac:dyDescent="0.25">
      <c r="A13" s="158" t="s">
        <v>15</v>
      </c>
      <c r="B13" s="158"/>
      <c r="C13" s="159" t="s">
        <v>16</v>
      </c>
      <c r="D13" s="159"/>
    </row>
    <row r="14" spans="1:4" ht="49.5" customHeight="1" x14ac:dyDescent="0.25">
      <c r="A14" s="158" t="s">
        <v>17</v>
      </c>
      <c r="B14" s="158"/>
      <c r="C14" s="159" t="s">
        <v>18</v>
      </c>
      <c r="D14" s="159"/>
    </row>
    <row r="15" spans="1:4" ht="66" customHeight="1" x14ac:dyDescent="0.25">
      <c r="A15" s="158" t="s">
        <v>19</v>
      </c>
      <c r="B15" s="158"/>
      <c r="C15" s="159" t="s">
        <v>20</v>
      </c>
      <c r="D15" s="159"/>
    </row>
    <row r="16" spans="1:4" ht="49.5" customHeight="1" x14ac:dyDescent="0.25">
      <c r="A16" s="158" t="s">
        <v>21</v>
      </c>
      <c r="B16" s="158"/>
      <c r="C16" s="159" t="s">
        <v>22</v>
      </c>
      <c r="D16" s="159"/>
    </row>
    <row r="17" spans="1:4" ht="66.75" customHeight="1" x14ac:dyDescent="0.25">
      <c r="A17" s="158" t="s">
        <v>23</v>
      </c>
      <c r="B17" s="158"/>
      <c r="C17" s="160" t="s">
        <v>24</v>
      </c>
      <c r="D17" s="160"/>
    </row>
    <row r="18" spans="1:4" ht="49.5" customHeight="1" x14ac:dyDescent="0.25">
      <c r="A18" s="158" t="s">
        <v>25</v>
      </c>
      <c r="B18" s="158"/>
      <c r="C18" s="159" t="s">
        <v>26</v>
      </c>
      <c r="D18" s="159"/>
    </row>
    <row r="19" spans="1:4" ht="49.5" customHeight="1" x14ac:dyDescent="0.25">
      <c r="A19" s="158" t="s">
        <v>27</v>
      </c>
      <c r="B19" s="158"/>
      <c r="C19" s="159" t="s">
        <v>28</v>
      </c>
      <c r="D19" s="159"/>
    </row>
  </sheetData>
  <mergeCells count="20">
    <mergeCell ref="A3:D3"/>
    <mergeCell ref="A1:D1"/>
    <mergeCell ref="B4:D4"/>
    <mergeCell ref="B5:D5"/>
    <mergeCell ref="B12:D12"/>
    <mergeCell ref="A2:D2"/>
    <mergeCell ref="A13:B13"/>
    <mergeCell ref="C13:D13"/>
    <mergeCell ref="C18:D18"/>
    <mergeCell ref="C19:D19"/>
    <mergeCell ref="A18:B18"/>
    <mergeCell ref="A19:B19"/>
    <mergeCell ref="A16:B16"/>
    <mergeCell ref="A17:B17"/>
    <mergeCell ref="C14:D14"/>
    <mergeCell ref="C15:D15"/>
    <mergeCell ref="C16:D16"/>
    <mergeCell ref="C17:D17"/>
    <mergeCell ref="A15:B15"/>
    <mergeCell ref="A14:B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49D3-387E-4F22-86EF-E1C7B6FC82E6}">
  <sheetPr>
    <tabColor theme="1" tint="4.9989318521683403E-2"/>
  </sheetPr>
  <dimension ref="A1:AB25"/>
  <sheetViews>
    <sheetView workbookViewId="0">
      <selection activeCell="A12" sqref="A12"/>
    </sheetView>
  </sheetViews>
  <sheetFormatPr defaultColWidth="9.140625" defaultRowHeight="11.25" customHeight="1" x14ac:dyDescent="0.2"/>
  <cols>
    <col min="1" max="1" width="34.42578125" style="2" customWidth="1"/>
    <col min="2" max="2" width="32.140625" style="2" customWidth="1"/>
    <col min="3" max="3" width="19.7109375" style="2" bestFit="1" customWidth="1"/>
    <col min="4" max="5" width="36.28515625" style="2" customWidth="1"/>
    <col min="6" max="6" width="10.140625" style="51" customWidth="1"/>
    <col min="7" max="7" width="9.28515625" style="5" bestFit="1" customWidth="1"/>
    <col min="8" max="10" width="7.42578125" style="2" customWidth="1"/>
    <col min="11" max="11" width="10.42578125" style="54" bestFit="1" customWidth="1"/>
    <col min="12" max="27" width="9.42578125" style="2" customWidth="1"/>
    <col min="28" max="16384" width="9.140625" style="2"/>
  </cols>
  <sheetData>
    <row r="1" spans="1:28" ht="15.75" x14ac:dyDescent="0.25">
      <c r="A1" s="6" t="s">
        <v>29</v>
      </c>
      <c r="B1" s="169" t="s">
        <v>30</v>
      </c>
      <c r="C1" s="170"/>
      <c r="D1" s="63"/>
      <c r="E1" s="63"/>
      <c r="F1" s="65"/>
      <c r="G1" s="8"/>
      <c r="H1" s="66" t="s">
        <v>31</v>
      </c>
      <c r="I1" s="67"/>
      <c r="J1" s="67"/>
      <c r="K1" s="68"/>
      <c r="L1" s="66" t="s">
        <v>32</v>
      </c>
      <c r="M1" s="67"/>
      <c r="N1" s="67"/>
      <c r="O1" s="67"/>
      <c r="P1" s="67"/>
      <c r="Q1" s="67"/>
      <c r="R1" s="67"/>
      <c r="S1" s="67"/>
      <c r="T1" s="67"/>
      <c r="U1" s="67"/>
      <c r="V1" s="67"/>
      <c r="W1" s="67"/>
      <c r="X1" s="67"/>
      <c r="Y1" s="67"/>
      <c r="Z1" s="67"/>
      <c r="AA1" s="67"/>
    </row>
    <row r="2" spans="1:28" ht="15.75" x14ac:dyDescent="0.25">
      <c r="A2" s="6" t="s">
        <v>33</v>
      </c>
      <c r="B2" s="169">
        <v>45657</v>
      </c>
      <c r="C2" s="170"/>
      <c r="D2" s="63"/>
      <c r="E2" s="63"/>
      <c r="F2" s="34"/>
      <c r="G2" s="70" t="s">
        <v>34</v>
      </c>
      <c r="H2" s="14">
        <v>2025</v>
      </c>
      <c r="I2" s="14"/>
      <c r="J2" s="15"/>
      <c r="K2" s="69" t="s">
        <v>34</v>
      </c>
      <c r="L2" s="10"/>
      <c r="M2" s="7"/>
      <c r="N2" s="7"/>
      <c r="O2" s="7"/>
      <c r="P2" s="7"/>
      <c r="Q2" s="7"/>
      <c r="R2" s="7"/>
      <c r="S2" s="7"/>
      <c r="T2" s="7"/>
      <c r="U2" s="7"/>
      <c r="V2" s="7"/>
      <c r="W2" s="7"/>
      <c r="X2" s="7"/>
      <c r="Y2" s="7"/>
      <c r="Z2" s="7"/>
      <c r="AA2" s="7"/>
    </row>
    <row r="3" spans="1:28" ht="15.75" x14ac:dyDescent="0.25">
      <c r="A3" s="6" t="s">
        <v>35</v>
      </c>
      <c r="B3" s="120" t="s">
        <v>36</v>
      </c>
      <c r="C3" s="121"/>
      <c r="D3" s="63"/>
      <c r="E3" s="63"/>
      <c r="F3" s="34"/>
      <c r="G3" s="70"/>
      <c r="H3" s="14"/>
      <c r="I3" s="14"/>
      <c r="J3" s="15"/>
      <c r="K3" s="69"/>
      <c r="L3" s="10"/>
      <c r="M3" s="7"/>
      <c r="N3" s="7"/>
      <c r="O3" s="7"/>
      <c r="P3" s="7"/>
      <c r="Q3" s="7"/>
      <c r="R3" s="7"/>
      <c r="S3" s="7"/>
      <c r="T3" s="7"/>
      <c r="U3" s="7"/>
      <c r="V3" s="7"/>
      <c r="W3" s="7"/>
      <c r="X3" s="7"/>
      <c r="Y3" s="7"/>
      <c r="Z3" s="7"/>
      <c r="AA3" s="7"/>
    </row>
    <row r="4" spans="1:28" ht="15.75" x14ac:dyDescent="0.25">
      <c r="A4" s="6" t="s">
        <v>37</v>
      </c>
      <c r="B4" s="171" t="s">
        <v>38</v>
      </c>
      <c r="C4" s="170"/>
      <c r="D4" s="64"/>
      <c r="E4" s="64"/>
      <c r="F4" s="34"/>
      <c r="G4" s="70" t="s">
        <v>39</v>
      </c>
      <c r="H4" s="60" t="s">
        <v>40</v>
      </c>
      <c r="I4" s="16"/>
      <c r="J4" s="17"/>
      <c r="K4" s="69" t="s">
        <v>39</v>
      </c>
      <c r="L4" s="10"/>
      <c r="M4" s="7"/>
      <c r="N4" s="7"/>
      <c r="O4" s="7"/>
      <c r="P4" s="7"/>
      <c r="Q4" s="7"/>
      <c r="R4" s="7"/>
      <c r="S4" s="7"/>
      <c r="T4" s="7"/>
      <c r="U4" s="7"/>
      <c r="V4" s="7"/>
      <c r="W4" s="7"/>
      <c r="X4" s="7"/>
      <c r="Y4" s="7"/>
      <c r="Z4" s="7"/>
      <c r="AA4" s="7"/>
    </row>
    <row r="5" spans="1:28" ht="15" x14ac:dyDescent="0.25">
      <c r="A5" s="6"/>
      <c r="B5" s="172"/>
      <c r="C5" s="173"/>
      <c r="D5" s="64"/>
      <c r="E5" s="64"/>
      <c r="F5" s="35"/>
      <c r="G5" s="70" t="s">
        <v>41</v>
      </c>
      <c r="H5" s="16" t="s">
        <v>42</v>
      </c>
      <c r="I5" s="16"/>
      <c r="J5" s="17"/>
      <c r="K5" s="69" t="s">
        <v>41</v>
      </c>
      <c r="L5" s="10"/>
      <c r="M5" s="7"/>
      <c r="N5" s="7"/>
      <c r="O5" s="7"/>
      <c r="P5" s="7"/>
      <c r="Q5" s="7"/>
      <c r="R5" s="7"/>
      <c r="S5" s="7"/>
      <c r="T5" s="7"/>
      <c r="U5" s="7"/>
      <c r="V5" s="7"/>
      <c r="W5" s="7"/>
      <c r="X5" s="7"/>
      <c r="Y5" s="7"/>
      <c r="Z5" s="7"/>
      <c r="AA5" s="7"/>
    </row>
    <row r="6" spans="1:28" s="74" customFormat="1" ht="12.75" x14ac:dyDescent="0.2">
      <c r="A6" s="174" t="s">
        <v>43</v>
      </c>
      <c r="B6" s="175"/>
      <c r="C6" s="175"/>
      <c r="D6" s="71" t="s">
        <v>44</v>
      </c>
      <c r="E6" s="71"/>
      <c r="F6" s="72">
        <f t="shared" ref="F6:AA6" si="0">SUM(F8:F72)</f>
        <v>125500</v>
      </c>
      <c r="G6" s="72">
        <f t="shared" si="0"/>
        <v>125500</v>
      </c>
      <c r="H6" s="72">
        <f t="shared" si="0"/>
        <v>125500</v>
      </c>
      <c r="I6" s="72">
        <f t="shared" si="0"/>
        <v>0</v>
      </c>
      <c r="J6" s="72">
        <f t="shared" si="0"/>
        <v>0</v>
      </c>
      <c r="K6" s="72">
        <f t="shared" si="0"/>
        <v>0</v>
      </c>
      <c r="L6" s="72">
        <f t="shared" si="0"/>
        <v>0</v>
      </c>
      <c r="M6" s="72">
        <f t="shared" si="0"/>
        <v>0</v>
      </c>
      <c r="N6" s="72">
        <f t="shared" si="0"/>
        <v>0</v>
      </c>
      <c r="O6" s="72">
        <f t="shared" si="0"/>
        <v>0</v>
      </c>
      <c r="P6" s="72">
        <f t="shared" si="0"/>
        <v>0</v>
      </c>
      <c r="Q6" s="72">
        <f t="shared" si="0"/>
        <v>0</v>
      </c>
      <c r="R6" s="72">
        <f t="shared" si="0"/>
        <v>0</v>
      </c>
      <c r="S6" s="72">
        <f t="shared" si="0"/>
        <v>0</v>
      </c>
      <c r="T6" s="72">
        <f t="shared" si="0"/>
        <v>0</v>
      </c>
      <c r="U6" s="72">
        <f t="shared" si="0"/>
        <v>0</v>
      </c>
      <c r="V6" s="72">
        <f t="shared" si="0"/>
        <v>0</v>
      </c>
      <c r="W6" s="72">
        <f t="shared" si="0"/>
        <v>0</v>
      </c>
      <c r="X6" s="72">
        <f t="shared" si="0"/>
        <v>0</v>
      </c>
      <c r="Y6" s="72">
        <f t="shared" si="0"/>
        <v>0</v>
      </c>
      <c r="Z6" s="72">
        <f t="shared" si="0"/>
        <v>0</v>
      </c>
      <c r="AA6" s="72">
        <f t="shared" si="0"/>
        <v>0</v>
      </c>
      <c r="AB6" s="73"/>
    </row>
    <row r="7" spans="1:28" ht="51.6" customHeight="1" x14ac:dyDescent="0.25">
      <c r="A7" s="78" t="s">
        <v>45</v>
      </c>
      <c r="B7" s="78" t="s">
        <v>46</v>
      </c>
      <c r="C7" s="116" t="s">
        <v>47</v>
      </c>
      <c r="D7" s="78" t="s">
        <v>48</v>
      </c>
      <c r="E7" s="105" t="s">
        <v>49</v>
      </c>
      <c r="F7" s="79" t="s">
        <v>50</v>
      </c>
      <c r="G7" s="50" t="s">
        <v>51</v>
      </c>
      <c r="H7" s="58" t="s">
        <v>52</v>
      </c>
      <c r="I7" s="13" t="s">
        <v>53</v>
      </c>
      <c r="J7" s="13" t="s">
        <v>54</v>
      </c>
      <c r="K7" s="52" t="s">
        <v>55</v>
      </c>
      <c r="L7" s="13" t="s">
        <v>53</v>
      </c>
      <c r="M7" s="13" t="s">
        <v>54</v>
      </c>
      <c r="N7" s="13" t="s">
        <v>56</v>
      </c>
      <c r="O7" s="13" t="s">
        <v>57</v>
      </c>
      <c r="P7" s="13" t="s">
        <v>58</v>
      </c>
      <c r="Q7" s="13" t="s">
        <v>59</v>
      </c>
      <c r="R7" s="13" t="s">
        <v>60</v>
      </c>
      <c r="S7" s="13" t="s">
        <v>61</v>
      </c>
      <c r="T7" s="13" t="s">
        <v>62</v>
      </c>
      <c r="U7" s="13" t="s">
        <v>63</v>
      </c>
      <c r="V7" s="13" t="s">
        <v>64</v>
      </c>
      <c r="W7" s="13" t="s">
        <v>65</v>
      </c>
      <c r="X7" s="12" t="s">
        <v>66</v>
      </c>
      <c r="Y7" s="13" t="s">
        <v>67</v>
      </c>
      <c r="Z7" s="12" t="s">
        <v>68</v>
      </c>
      <c r="AA7" s="13" t="s">
        <v>69</v>
      </c>
    </row>
    <row r="8" spans="1:28" ht="15.75" x14ac:dyDescent="0.2">
      <c r="A8" s="95" t="s">
        <v>70</v>
      </c>
      <c r="B8" s="81" t="s">
        <v>71</v>
      </c>
      <c r="C8" s="82" t="s">
        <v>71</v>
      </c>
      <c r="D8" s="94" t="s">
        <v>72</v>
      </c>
      <c r="E8" s="94" t="s">
        <v>73</v>
      </c>
      <c r="F8" s="83">
        <v>12000</v>
      </c>
      <c r="G8" s="33">
        <f t="shared" ref="G8:G16" si="1">F8-K8</f>
        <v>12000</v>
      </c>
      <c r="H8" s="59">
        <v>12000</v>
      </c>
      <c r="I8" s="9"/>
      <c r="J8" s="36"/>
      <c r="K8" s="53">
        <f t="shared" ref="K8:K16" si="2">SUM(L8:AA8)</f>
        <v>0</v>
      </c>
      <c r="L8" s="12"/>
      <c r="M8" s="13"/>
      <c r="N8" s="12"/>
      <c r="O8" s="13"/>
      <c r="P8" s="12"/>
      <c r="Q8" s="13"/>
      <c r="R8" s="12"/>
      <c r="S8" s="13"/>
      <c r="T8" s="12"/>
      <c r="U8" s="13"/>
      <c r="V8" s="12"/>
      <c r="W8" s="13"/>
      <c r="X8" s="12"/>
      <c r="Y8" s="13"/>
      <c r="Z8" s="12"/>
      <c r="AA8" s="13"/>
    </row>
    <row r="9" spans="1:28" ht="47.25" x14ac:dyDescent="0.2">
      <c r="A9" s="95" t="s">
        <v>70</v>
      </c>
      <c r="B9" s="81" t="s">
        <v>71</v>
      </c>
      <c r="C9" s="82" t="s">
        <v>74</v>
      </c>
      <c r="D9" s="94" t="s">
        <v>75</v>
      </c>
      <c r="E9" s="94"/>
      <c r="F9" s="83">
        <f>F8*0.25</f>
        <v>3000</v>
      </c>
      <c r="G9" s="33">
        <f t="shared" si="1"/>
        <v>3000</v>
      </c>
      <c r="H9" s="59">
        <v>3000</v>
      </c>
      <c r="I9" s="9"/>
      <c r="J9" s="36"/>
      <c r="K9" s="53">
        <f t="shared" si="2"/>
        <v>0</v>
      </c>
      <c r="L9" s="12"/>
      <c r="M9" s="13"/>
      <c r="N9" s="12"/>
      <c r="O9" s="13"/>
      <c r="P9" s="12"/>
      <c r="Q9" s="13"/>
      <c r="R9" s="12"/>
      <c r="S9" s="13"/>
      <c r="T9" s="12"/>
      <c r="U9" s="13"/>
      <c r="V9" s="12"/>
      <c r="W9" s="13"/>
      <c r="X9" s="12"/>
      <c r="Y9" s="13"/>
      <c r="Z9" s="12"/>
      <c r="AA9" s="13"/>
    </row>
    <row r="10" spans="1:28" ht="63" x14ac:dyDescent="0.2">
      <c r="A10" s="84" t="s">
        <v>76</v>
      </c>
      <c r="B10" s="85" t="s">
        <v>77</v>
      </c>
      <c r="C10" s="86" t="s">
        <v>78</v>
      </c>
      <c r="D10" s="96" t="s">
        <v>79</v>
      </c>
      <c r="E10" s="96" t="s">
        <v>80</v>
      </c>
      <c r="F10" s="83">
        <v>34000</v>
      </c>
      <c r="G10" s="33">
        <f t="shared" si="1"/>
        <v>34000</v>
      </c>
      <c r="H10" s="59">
        <v>34000</v>
      </c>
      <c r="I10" s="9"/>
      <c r="J10" s="36"/>
      <c r="K10" s="53">
        <f t="shared" si="2"/>
        <v>0</v>
      </c>
      <c r="L10" s="9"/>
      <c r="M10" s="9"/>
      <c r="N10" s="9"/>
      <c r="O10" s="9"/>
      <c r="P10" s="9"/>
      <c r="Q10" s="9"/>
      <c r="R10" s="9"/>
      <c r="S10" s="9"/>
      <c r="T10" s="9"/>
      <c r="U10" s="9"/>
      <c r="V10" s="9"/>
      <c r="W10" s="9"/>
      <c r="X10" s="9"/>
      <c r="Y10" s="9"/>
      <c r="Z10" s="9"/>
      <c r="AA10" s="9"/>
    </row>
    <row r="11" spans="1:28" ht="94.5" x14ac:dyDescent="0.2">
      <c r="A11" s="84" t="s">
        <v>76</v>
      </c>
      <c r="B11" s="85" t="s">
        <v>81</v>
      </c>
      <c r="C11" s="86" t="s">
        <v>82</v>
      </c>
      <c r="D11" s="96" t="s">
        <v>83</v>
      </c>
      <c r="E11" s="96" t="s">
        <v>80</v>
      </c>
      <c r="F11" s="83">
        <v>10000</v>
      </c>
      <c r="G11" s="33">
        <f t="shared" si="1"/>
        <v>10000</v>
      </c>
      <c r="H11" s="59">
        <v>10000</v>
      </c>
      <c r="I11" s="9"/>
      <c r="J11" s="36"/>
      <c r="K11" s="53">
        <f t="shared" si="2"/>
        <v>0</v>
      </c>
      <c r="L11" s="9"/>
      <c r="M11" s="9"/>
      <c r="N11" s="9"/>
      <c r="O11" s="9"/>
      <c r="P11" s="9"/>
      <c r="Q11" s="9"/>
      <c r="R11" s="9"/>
      <c r="S11" s="9"/>
      <c r="T11" s="9"/>
      <c r="U11" s="9"/>
      <c r="V11" s="9"/>
      <c r="W11" s="9"/>
      <c r="X11" s="9"/>
      <c r="Y11" s="9"/>
      <c r="Z11" s="9"/>
      <c r="AA11" s="9"/>
    </row>
    <row r="12" spans="1:28" ht="78.75" x14ac:dyDescent="0.2">
      <c r="A12" s="84" t="s">
        <v>76</v>
      </c>
      <c r="B12" s="85" t="s">
        <v>81</v>
      </c>
      <c r="C12" s="86" t="s">
        <v>84</v>
      </c>
      <c r="D12" s="96" t="s">
        <v>85</v>
      </c>
      <c r="E12" s="96" t="s">
        <v>80</v>
      </c>
      <c r="F12" s="83">
        <v>48000</v>
      </c>
      <c r="G12" s="33">
        <f t="shared" si="1"/>
        <v>48000</v>
      </c>
      <c r="H12" s="59">
        <v>48000</v>
      </c>
      <c r="I12" s="9"/>
      <c r="J12" s="36"/>
      <c r="K12" s="53">
        <f t="shared" si="2"/>
        <v>0</v>
      </c>
      <c r="L12" s="9"/>
      <c r="M12" s="9"/>
      <c r="N12" s="9"/>
      <c r="O12" s="9"/>
      <c r="P12" s="9"/>
      <c r="Q12" s="9"/>
      <c r="R12" s="9"/>
      <c r="S12" s="9"/>
      <c r="T12" s="9"/>
      <c r="U12" s="9"/>
      <c r="V12" s="9"/>
      <c r="W12" s="9"/>
      <c r="X12" s="9"/>
      <c r="Y12" s="9"/>
      <c r="Z12" s="9"/>
      <c r="AA12" s="9"/>
    </row>
    <row r="13" spans="1:28" ht="31.5" x14ac:dyDescent="0.2">
      <c r="A13" s="84" t="s">
        <v>76</v>
      </c>
      <c r="B13" s="85" t="s">
        <v>81</v>
      </c>
      <c r="C13" s="86" t="s">
        <v>84</v>
      </c>
      <c r="D13" s="96" t="s">
        <v>86</v>
      </c>
      <c r="E13" s="96" t="s">
        <v>80</v>
      </c>
      <c r="F13" s="83">
        <v>6000</v>
      </c>
      <c r="G13" s="33">
        <f t="shared" si="1"/>
        <v>6000</v>
      </c>
      <c r="H13" s="59">
        <v>6000</v>
      </c>
      <c r="I13" s="9"/>
      <c r="J13" s="36"/>
      <c r="K13" s="53">
        <f t="shared" si="2"/>
        <v>0</v>
      </c>
      <c r="L13" s="9"/>
      <c r="M13" s="9"/>
      <c r="N13" s="9"/>
      <c r="O13" s="9"/>
      <c r="P13" s="9"/>
      <c r="Q13" s="9"/>
      <c r="R13" s="9"/>
      <c r="S13" s="9"/>
      <c r="T13" s="9"/>
      <c r="U13" s="9"/>
      <c r="V13" s="9"/>
      <c r="W13" s="9"/>
      <c r="X13" s="9"/>
      <c r="Y13" s="9"/>
      <c r="Z13" s="9"/>
      <c r="AA13" s="9"/>
    </row>
    <row r="14" spans="1:28" ht="31.5" x14ac:dyDescent="0.2">
      <c r="A14" s="84" t="s">
        <v>76</v>
      </c>
      <c r="B14" s="85" t="s">
        <v>87</v>
      </c>
      <c r="C14" s="86" t="s">
        <v>88</v>
      </c>
      <c r="D14" s="96" t="s">
        <v>89</v>
      </c>
      <c r="E14" s="96" t="s">
        <v>80</v>
      </c>
      <c r="F14" s="83">
        <v>10000</v>
      </c>
      <c r="G14" s="33">
        <f t="shared" si="1"/>
        <v>10000</v>
      </c>
      <c r="H14" s="59">
        <v>10000</v>
      </c>
      <c r="I14" s="9"/>
      <c r="J14" s="36"/>
      <c r="K14" s="53">
        <f t="shared" si="2"/>
        <v>0</v>
      </c>
      <c r="L14" s="9"/>
      <c r="M14" s="9"/>
      <c r="N14" s="9"/>
      <c r="O14" s="9"/>
      <c r="P14" s="9"/>
      <c r="Q14" s="9"/>
      <c r="R14" s="9"/>
      <c r="S14" s="9"/>
      <c r="T14" s="9"/>
      <c r="U14" s="9"/>
      <c r="V14" s="9"/>
      <c r="W14" s="9"/>
      <c r="X14" s="9"/>
      <c r="Y14" s="9"/>
      <c r="Z14" s="9"/>
      <c r="AA14" s="9"/>
    </row>
    <row r="15" spans="1:28" ht="47.25" x14ac:dyDescent="0.2">
      <c r="A15" s="84" t="s">
        <v>76</v>
      </c>
      <c r="B15" s="85" t="s">
        <v>81</v>
      </c>
      <c r="C15" s="86" t="s">
        <v>90</v>
      </c>
      <c r="D15" s="96" t="s">
        <v>91</v>
      </c>
      <c r="E15" s="96" t="s">
        <v>80</v>
      </c>
      <c r="F15" s="83">
        <v>500</v>
      </c>
      <c r="G15" s="33">
        <f t="shared" si="1"/>
        <v>500</v>
      </c>
      <c r="H15" s="59">
        <v>500</v>
      </c>
      <c r="I15" s="9"/>
      <c r="J15" s="36"/>
      <c r="K15" s="53">
        <f t="shared" si="2"/>
        <v>0</v>
      </c>
      <c r="L15" s="9"/>
      <c r="M15" s="9"/>
      <c r="N15" s="9"/>
      <c r="O15" s="9"/>
      <c r="P15" s="9"/>
      <c r="Q15" s="9"/>
      <c r="R15" s="9"/>
      <c r="S15" s="9"/>
      <c r="T15" s="9"/>
      <c r="U15" s="9"/>
      <c r="V15" s="9"/>
      <c r="W15" s="9"/>
      <c r="X15" s="9"/>
      <c r="Y15" s="9"/>
      <c r="Z15" s="9"/>
      <c r="AA15" s="9"/>
    </row>
    <row r="16" spans="1:28" ht="47.25" x14ac:dyDescent="0.2">
      <c r="A16" s="84" t="s">
        <v>76</v>
      </c>
      <c r="B16" s="85" t="s">
        <v>81</v>
      </c>
      <c r="C16" s="86" t="s">
        <v>92</v>
      </c>
      <c r="D16" s="96" t="s">
        <v>93</v>
      </c>
      <c r="E16" s="96" t="s">
        <v>80</v>
      </c>
      <c r="F16" s="83">
        <v>2000</v>
      </c>
      <c r="G16" s="33">
        <f t="shared" si="1"/>
        <v>2000</v>
      </c>
      <c r="H16" s="59">
        <v>2000</v>
      </c>
      <c r="I16" s="9"/>
      <c r="J16" s="36"/>
      <c r="K16" s="53">
        <f t="shared" si="2"/>
        <v>0</v>
      </c>
      <c r="L16" s="9"/>
      <c r="M16" s="9"/>
      <c r="N16" s="9"/>
      <c r="O16" s="9"/>
      <c r="P16" s="9"/>
      <c r="Q16" s="9"/>
      <c r="R16" s="9"/>
      <c r="S16" s="9"/>
      <c r="T16" s="9"/>
      <c r="U16" s="9"/>
      <c r="V16" s="9"/>
      <c r="W16" s="9"/>
      <c r="X16" s="9"/>
      <c r="Y16" s="9"/>
      <c r="Z16" s="9"/>
      <c r="AA16" s="9"/>
    </row>
    <row r="17" spans="1:27" s="3" customFormat="1" x14ac:dyDescent="0.2">
      <c r="A17" s="2"/>
      <c r="B17" s="2"/>
      <c r="C17" s="2"/>
      <c r="D17" s="2"/>
      <c r="E17" s="2"/>
      <c r="F17" s="51"/>
      <c r="G17" s="5"/>
      <c r="H17" s="2"/>
      <c r="I17" s="2"/>
      <c r="J17" s="2"/>
      <c r="K17" s="54"/>
      <c r="L17" s="2"/>
      <c r="M17" s="2"/>
      <c r="N17" s="2"/>
      <c r="O17" s="2"/>
      <c r="P17" s="2"/>
      <c r="Q17" s="2"/>
      <c r="R17" s="2"/>
      <c r="S17" s="2"/>
      <c r="T17" s="2"/>
      <c r="U17" s="2"/>
      <c r="V17" s="2"/>
      <c r="W17" s="2"/>
      <c r="X17" s="2"/>
      <c r="Y17" s="2"/>
      <c r="Z17" s="2"/>
      <c r="AA17" s="2"/>
    </row>
    <row r="18" spans="1:27" s="3" customFormat="1" ht="15" x14ac:dyDescent="0.25">
      <c r="A18" s="62" t="s">
        <v>94</v>
      </c>
      <c r="B18" s="2"/>
      <c r="C18" s="2"/>
      <c r="D18" s="2"/>
      <c r="E18" s="2"/>
      <c r="F18" s="51"/>
      <c r="G18" s="5"/>
      <c r="H18" s="2"/>
      <c r="I18" s="2"/>
      <c r="J18" s="2"/>
      <c r="K18" s="54"/>
      <c r="L18" s="2"/>
      <c r="M18" s="2"/>
      <c r="N18" s="2"/>
      <c r="O18" s="2"/>
      <c r="P18" s="2"/>
      <c r="Q18" s="2"/>
      <c r="R18" s="2"/>
      <c r="S18" s="2"/>
      <c r="T18" s="2"/>
      <c r="U18" s="4"/>
      <c r="V18" s="2"/>
      <c r="W18" s="2"/>
      <c r="X18" s="2"/>
      <c r="Y18" s="2"/>
      <c r="Z18" s="2"/>
      <c r="AA18" s="2"/>
    </row>
    <row r="19" spans="1:27" s="3" customFormat="1" ht="68.25" customHeight="1" x14ac:dyDescent="0.2">
      <c r="A19" s="165" t="s">
        <v>95</v>
      </c>
      <c r="B19" s="165"/>
      <c r="C19" s="165"/>
      <c r="D19" s="165"/>
      <c r="E19" s="165"/>
      <c r="F19" s="166"/>
      <c r="G19" s="5"/>
      <c r="H19" s="2"/>
      <c r="I19" s="2"/>
      <c r="J19" s="2"/>
      <c r="K19" s="54"/>
      <c r="L19" s="2"/>
      <c r="M19" s="2"/>
      <c r="N19" s="2"/>
      <c r="O19" s="2"/>
      <c r="P19" s="2"/>
      <c r="Q19" s="2"/>
      <c r="R19" s="2"/>
      <c r="S19" s="2"/>
      <c r="T19" s="2"/>
      <c r="U19" s="4"/>
      <c r="V19" s="2"/>
      <c r="W19" s="2"/>
      <c r="X19" s="2"/>
      <c r="Y19" s="2"/>
      <c r="Z19" s="2"/>
      <c r="AA19" s="2"/>
    </row>
    <row r="20" spans="1:27" s="3" customFormat="1" ht="54.75" customHeight="1" x14ac:dyDescent="0.2">
      <c r="A20" s="164" t="s">
        <v>96</v>
      </c>
      <c r="B20" s="165"/>
      <c r="C20" s="165"/>
      <c r="D20" s="165"/>
      <c r="E20" s="165"/>
      <c r="F20" s="166"/>
      <c r="G20" s="5"/>
      <c r="H20" s="2"/>
      <c r="I20" s="2"/>
      <c r="J20" s="2"/>
      <c r="K20" s="54"/>
      <c r="L20" s="2"/>
      <c r="M20" s="2"/>
      <c r="N20" s="2"/>
      <c r="O20" s="2"/>
      <c r="P20" s="4"/>
      <c r="Q20" s="2"/>
      <c r="R20" s="2"/>
      <c r="S20" s="4"/>
      <c r="T20" s="2"/>
      <c r="U20" s="2"/>
      <c r="V20" s="2"/>
      <c r="W20" s="2"/>
      <c r="X20" s="2"/>
      <c r="Y20" s="2"/>
      <c r="Z20" s="2"/>
      <c r="AA20" s="2"/>
    </row>
    <row r="21" spans="1:27" s="3" customFormat="1" ht="42" customHeight="1" x14ac:dyDescent="0.2">
      <c r="A21" s="165" t="s">
        <v>97</v>
      </c>
      <c r="B21" s="165"/>
      <c r="C21" s="165"/>
      <c r="D21" s="165"/>
      <c r="E21" s="165"/>
      <c r="F21" s="166"/>
      <c r="G21" s="5"/>
      <c r="H21" s="2"/>
      <c r="I21" s="2"/>
      <c r="J21" s="2"/>
      <c r="K21" s="54"/>
      <c r="L21" s="2"/>
      <c r="M21" s="2"/>
      <c r="N21" s="2"/>
      <c r="O21" s="2"/>
      <c r="P21" s="2"/>
      <c r="Q21" s="2"/>
      <c r="R21" s="2"/>
      <c r="S21" s="2"/>
      <c r="T21" s="2"/>
      <c r="U21" s="2"/>
      <c r="V21" s="2"/>
      <c r="W21" s="2"/>
      <c r="X21" s="2"/>
      <c r="Y21" s="2"/>
      <c r="Z21" s="2"/>
      <c r="AA21" s="2"/>
    </row>
    <row r="22" spans="1:27" s="3" customFormat="1" ht="42" customHeight="1" x14ac:dyDescent="0.2">
      <c r="A22" s="165" t="s">
        <v>98</v>
      </c>
      <c r="B22" s="165"/>
      <c r="C22" s="165"/>
      <c r="D22" s="165"/>
      <c r="E22" s="165"/>
      <c r="F22" s="166"/>
      <c r="G22" s="5"/>
      <c r="H22" s="2"/>
      <c r="I22" s="2"/>
      <c r="J22" s="2"/>
      <c r="K22" s="54"/>
      <c r="L22" s="2"/>
      <c r="M22" s="2"/>
      <c r="N22" s="2"/>
      <c r="O22" s="2"/>
      <c r="P22" s="2"/>
      <c r="Q22" s="2"/>
      <c r="R22" s="2"/>
      <c r="S22" s="2"/>
      <c r="T22" s="2"/>
      <c r="U22" s="2"/>
      <c r="V22" s="2"/>
      <c r="W22" s="2"/>
      <c r="X22" s="2"/>
      <c r="Y22" s="2"/>
      <c r="Z22" s="2"/>
      <c r="AA22" s="2"/>
    </row>
    <row r="23" spans="1:27" s="3" customFormat="1" ht="104.25" customHeight="1" x14ac:dyDescent="0.2">
      <c r="A23" s="164" t="s">
        <v>99</v>
      </c>
      <c r="B23" s="165"/>
      <c r="C23" s="165"/>
      <c r="D23" s="165"/>
      <c r="E23" s="165"/>
      <c r="F23" s="166"/>
      <c r="G23" s="5"/>
      <c r="H23" s="2"/>
      <c r="I23" s="2"/>
      <c r="J23" s="2"/>
      <c r="K23" s="54"/>
      <c r="L23" s="2"/>
      <c r="M23" s="2"/>
      <c r="N23" s="2"/>
      <c r="O23" s="2"/>
      <c r="P23" s="2"/>
      <c r="Q23" s="2"/>
      <c r="R23" s="2"/>
      <c r="S23" s="2"/>
      <c r="T23" s="2"/>
      <c r="U23" s="2"/>
      <c r="V23" s="2"/>
      <c r="W23" s="2"/>
      <c r="X23" s="2"/>
      <c r="Y23" s="2"/>
      <c r="Z23" s="2"/>
      <c r="AA23" s="2"/>
    </row>
    <row r="24" spans="1:27" ht="40.5" customHeight="1" x14ac:dyDescent="0.25">
      <c r="A24" s="165" t="s">
        <v>100</v>
      </c>
      <c r="B24" s="167"/>
      <c r="C24" s="167"/>
      <c r="D24" s="167"/>
      <c r="E24" s="167"/>
      <c r="F24" s="168"/>
    </row>
    <row r="25" spans="1:27" x14ac:dyDescent="0.2"/>
  </sheetData>
  <mergeCells count="11">
    <mergeCell ref="A19:F19"/>
    <mergeCell ref="B1:C1"/>
    <mergeCell ref="B2:C2"/>
    <mergeCell ref="B4:C4"/>
    <mergeCell ref="B5:C5"/>
    <mergeCell ref="A6:C6"/>
    <mergeCell ref="A20:F20"/>
    <mergeCell ref="A21:F21"/>
    <mergeCell ref="A22:F22"/>
    <mergeCell ref="A23:F23"/>
    <mergeCell ref="A24:F24"/>
  </mergeCells>
  <dataValidations count="5">
    <dataValidation type="list" allowBlank="1" showInputMessage="1" showErrorMessage="1" sqref="C8:C9" xr:uid="{6D14B25B-0E3A-42D6-A1C1-2731DCFA8CAE}">
      <formula1>Manage_categories</formula1>
    </dataValidation>
    <dataValidation type="list" allowBlank="1" showInputMessage="1" showErrorMessage="1" sqref="B8:B9" xr:uid="{050FD2C5-CFD1-4C45-ABDC-41415B1A414E}">
      <formula1>Manage_Goal</formula1>
    </dataValidation>
    <dataValidation type="list" allowBlank="1" showInputMessage="1" showErrorMessage="1" sqref="C10:C16" xr:uid="{2731C8AF-25E0-4D4C-8CC1-707B21436A65}">
      <formula1>Planning_categories</formula1>
    </dataValidation>
    <dataValidation type="list" allowBlank="1" showInputMessage="1" showErrorMessage="1" sqref="B10:B16" xr:uid="{0130A54B-C73A-42D1-93CD-174439E8E7CF}">
      <formula1>Planning_goals</formula1>
    </dataValidation>
    <dataValidation type="list" allowBlank="1" showInputMessage="1" showErrorMessage="1" sqref="E8:E16" xr:uid="{17F01549-DBB1-4828-B7B5-57FC6D4DE100}">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0011393-81FD-482C-8F94-9D19F4E74655}">
          <x14:formula1>
            <xm:f>'Phase-Goal-Category Lookup'!$A$4:$A$126</xm:f>
          </x14:formula1>
          <xm:sqref>A8:A16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2B981-D161-4D1D-8263-81F4AB740478}">
  <sheetPr>
    <tabColor theme="1" tint="4.9989318521683403E-2"/>
  </sheetPr>
  <dimension ref="A1:AB33"/>
  <sheetViews>
    <sheetView topLeftCell="A3" workbookViewId="0">
      <selection activeCell="B7" sqref="B7"/>
    </sheetView>
  </sheetViews>
  <sheetFormatPr defaultColWidth="9.140625" defaultRowHeight="11.25" customHeight="1" x14ac:dyDescent="0.2"/>
  <cols>
    <col min="1" max="1" width="34.42578125" style="2" customWidth="1"/>
    <col min="2" max="2" width="32.140625" style="2" customWidth="1"/>
    <col min="3" max="3" width="19.7109375" style="2" bestFit="1" customWidth="1"/>
    <col min="4" max="5" width="20.5703125" style="2" customWidth="1"/>
    <col min="6" max="6" width="16.140625" style="51" customWidth="1"/>
    <col min="7" max="7" width="12.42578125" style="5" bestFit="1" customWidth="1"/>
    <col min="8" max="8" width="15.42578125" style="2" customWidth="1"/>
    <col min="9" max="10" width="7.42578125" style="2" customWidth="1"/>
    <col min="11" max="11" width="10.42578125" style="54" bestFit="1" customWidth="1"/>
    <col min="12" max="27" width="9.42578125" style="2" customWidth="1"/>
    <col min="28" max="16384" width="9.140625" style="2"/>
  </cols>
  <sheetData>
    <row r="1" spans="1:28" ht="15.75" x14ac:dyDescent="0.25">
      <c r="A1" s="6" t="s">
        <v>29</v>
      </c>
      <c r="B1" s="169" t="s">
        <v>101</v>
      </c>
      <c r="C1" s="170"/>
      <c r="D1" s="63"/>
      <c r="E1" s="63"/>
      <c r="F1" s="65"/>
      <c r="G1" s="8"/>
      <c r="H1" s="66" t="s">
        <v>31</v>
      </c>
      <c r="I1" s="67"/>
      <c r="J1" s="67"/>
      <c r="K1" s="68"/>
      <c r="L1" s="66" t="s">
        <v>32</v>
      </c>
      <c r="M1" s="67"/>
      <c r="N1" s="67"/>
      <c r="O1" s="67"/>
      <c r="P1" s="67"/>
      <c r="Q1" s="67"/>
      <c r="R1" s="67"/>
      <c r="S1" s="67"/>
      <c r="T1" s="67"/>
      <c r="U1" s="67"/>
      <c r="V1" s="67"/>
      <c r="W1" s="67"/>
      <c r="X1" s="67"/>
      <c r="Y1" s="67"/>
      <c r="Z1" s="67"/>
      <c r="AA1" s="67"/>
    </row>
    <row r="2" spans="1:28" ht="15.75" x14ac:dyDescent="0.25">
      <c r="A2" s="6" t="s">
        <v>33</v>
      </c>
      <c r="B2" s="169">
        <v>45657</v>
      </c>
      <c r="C2" s="170"/>
      <c r="D2" s="63"/>
      <c r="E2" s="63"/>
      <c r="F2" s="34"/>
      <c r="G2" s="70" t="s">
        <v>34</v>
      </c>
      <c r="H2" s="14">
        <v>2025</v>
      </c>
      <c r="I2" s="14"/>
      <c r="J2" s="15"/>
      <c r="K2" s="69" t="s">
        <v>34</v>
      </c>
      <c r="L2" s="10"/>
      <c r="M2" s="7"/>
      <c r="N2" s="7"/>
      <c r="O2" s="7"/>
      <c r="P2" s="7"/>
      <c r="Q2" s="7"/>
      <c r="R2" s="7"/>
      <c r="S2" s="7"/>
      <c r="T2" s="7"/>
      <c r="U2" s="7"/>
      <c r="V2" s="7"/>
      <c r="W2" s="7"/>
      <c r="X2" s="7"/>
      <c r="Y2" s="7"/>
      <c r="Z2" s="7"/>
      <c r="AA2" s="7"/>
    </row>
    <row r="3" spans="1:28" ht="15.75" x14ac:dyDescent="0.25">
      <c r="A3" s="6" t="s">
        <v>35</v>
      </c>
      <c r="B3" s="120" t="s">
        <v>36</v>
      </c>
      <c r="C3" s="121"/>
      <c r="D3" s="63"/>
      <c r="E3" s="63"/>
      <c r="F3" s="34"/>
      <c r="G3" s="70"/>
      <c r="H3" s="14"/>
      <c r="I3" s="14"/>
      <c r="J3" s="15"/>
      <c r="K3" s="69"/>
      <c r="L3" s="10"/>
      <c r="M3" s="7"/>
      <c r="N3" s="7"/>
      <c r="O3" s="7"/>
      <c r="P3" s="7"/>
      <c r="Q3" s="7"/>
      <c r="R3" s="7"/>
      <c r="S3" s="7"/>
      <c r="T3" s="7"/>
      <c r="U3" s="7"/>
      <c r="V3" s="7"/>
      <c r="W3" s="7"/>
      <c r="X3" s="7"/>
      <c r="Y3" s="7"/>
      <c r="Z3" s="7"/>
      <c r="AA3" s="7"/>
    </row>
    <row r="4" spans="1:28" ht="15.75" x14ac:dyDescent="0.25">
      <c r="A4" s="6" t="s">
        <v>37</v>
      </c>
      <c r="B4" s="171" t="s">
        <v>38</v>
      </c>
      <c r="C4" s="170"/>
      <c r="D4" s="64"/>
      <c r="E4" s="64"/>
      <c r="F4" s="34"/>
      <c r="G4" s="70" t="s">
        <v>39</v>
      </c>
      <c r="H4" s="60" t="s">
        <v>40</v>
      </c>
      <c r="I4" s="16"/>
      <c r="J4" s="17"/>
      <c r="K4" s="69" t="s">
        <v>39</v>
      </c>
      <c r="L4" s="10"/>
      <c r="M4" s="7"/>
      <c r="N4" s="7"/>
      <c r="O4" s="7"/>
      <c r="P4" s="7"/>
      <c r="Q4" s="7"/>
      <c r="R4" s="7"/>
      <c r="S4" s="7"/>
      <c r="T4" s="7"/>
      <c r="U4" s="7"/>
      <c r="V4" s="7"/>
      <c r="W4" s="7"/>
      <c r="X4" s="7"/>
      <c r="Y4" s="7"/>
      <c r="Z4" s="7"/>
      <c r="AA4" s="7"/>
    </row>
    <row r="5" spans="1:28" ht="15" x14ac:dyDescent="0.25">
      <c r="A5" s="6"/>
      <c r="B5" s="172"/>
      <c r="C5" s="173"/>
      <c r="D5" s="64"/>
      <c r="E5" s="64"/>
      <c r="F5" s="35"/>
      <c r="G5" s="70" t="s">
        <v>41</v>
      </c>
      <c r="H5" s="16" t="s">
        <v>102</v>
      </c>
      <c r="I5" s="16"/>
      <c r="J5" s="17"/>
      <c r="K5" s="69" t="s">
        <v>41</v>
      </c>
      <c r="L5" s="10"/>
      <c r="M5" s="7"/>
      <c r="N5" s="7"/>
      <c r="O5" s="7"/>
      <c r="P5" s="7"/>
      <c r="Q5" s="7"/>
      <c r="R5" s="7"/>
      <c r="S5" s="7"/>
      <c r="T5" s="7"/>
      <c r="U5" s="7"/>
      <c r="V5" s="7"/>
      <c r="W5" s="7"/>
      <c r="X5" s="7"/>
      <c r="Y5" s="7"/>
      <c r="Z5" s="7"/>
      <c r="AA5" s="7"/>
    </row>
    <row r="6" spans="1:28" s="74" customFormat="1" ht="35.450000000000003" customHeight="1" x14ac:dyDescent="0.35">
      <c r="A6" s="174" t="s">
        <v>43</v>
      </c>
      <c r="B6" s="175"/>
      <c r="C6" s="175"/>
      <c r="D6" s="71" t="s">
        <v>44</v>
      </c>
      <c r="E6" s="71"/>
      <c r="F6" s="99">
        <f t="shared" ref="F6:AA6" si="0">SUM(F8:F80)</f>
        <v>362875</v>
      </c>
      <c r="G6" s="99">
        <f t="shared" si="0"/>
        <v>362875</v>
      </c>
      <c r="H6" s="99">
        <f t="shared" si="0"/>
        <v>359000</v>
      </c>
      <c r="I6" s="72">
        <f t="shared" si="0"/>
        <v>0</v>
      </c>
      <c r="J6" s="72">
        <f t="shared" si="0"/>
        <v>0</v>
      </c>
      <c r="K6" s="72">
        <f t="shared" si="0"/>
        <v>0</v>
      </c>
      <c r="L6" s="72">
        <f t="shared" si="0"/>
        <v>0</v>
      </c>
      <c r="M6" s="72">
        <f t="shared" si="0"/>
        <v>0</v>
      </c>
      <c r="N6" s="72">
        <f t="shared" si="0"/>
        <v>0</v>
      </c>
      <c r="O6" s="72">
        <f t="shared" si="0"/>
        <v>0</v>
      </c>
      <c r="P6" s="72">
        <f t="shared" si="0"/>
        <v>0</v>
      </c>
      <c r="Q6" s="72">
        <f t="shared" si="0"/>
        <v>0</v>
      </c>
      <c r="R6" s="72">
        <f t="shared" si="0"/>
        <v>0</v>
      </c>
      <c r="S6" s="72">
        <f t="shared" si="0"/>
        <v>0</v>
      </c>
      <c r="T6" s="72">
        <f t="shared" si="0"/>
        <v>0</v>
      </c>
      <c r="U6" s="72">
        <f t="shared" si="0"/>
        <v>0</v>
      </c>
      <c r="V6" s="72">
        <f t="shared" si="0"/>
        <v>0</v>
      </c>
      <c r="W6" s="72">
        <f t="shared" si="0"/>
        <v>0</v>
      </c>
      <c r="X6" s="72">
        <f t="shared" si="0"/>
        <v>0</v>
      </c>
      <c r="Y6" s="72">
        <f t="shared" si="0"/>
        <v>0</v>
      </c>
      <c r="Z6" s="72">
        <f t="shared" si="0"/>
        <v>0</v>
      </c>
      <c r="AA6" s="72">
        <f t="shared" si="0"/>
        <v>0</v>
      </c>
      <c r="AB6" s="73"/>
    </row>
    <row r="7" spans="1:28" ht="51.6" customHeight="1" x14ac:dyDescent="0.25">
      <c r="A7" s="78" t="s">
        <v>45</v>
      </c>
      <c r="B7" s="78" t="s">
        <v>46</v>
      </c>
      <c r="C7" s="116" t="s">
        <v>47</v>
      </c>
      <c r="D7" s="78" t="s">
        <v>48</v>
      </c>
      <c r="E7" s="105" t="s">
        <v>49</v>
      </c>
      <c r="F7" s="79" t="s">
        <v>50</v>
      </c>
      <c r="G7" s="50" t="s">
        <v>51</v>
      </c>
      <c r="H7" s="58" t="s">
        <v>52</v>
      </c>
      <c r="I7" s="13" t="s">
        <v>53</v>
      </c>
      <c r="J7" s="13" t="s">
        <v>54</v>
      </c>
      <c r="K7" s="52" t="s">
        <v>55</v>
      </c>
      <c r="L7" s="13" t="s">
        <v>53</v>
      </c>
      <c r="M7" s="13" t="s">
        <v>54</v>
      </c>
      <c r="N7" s="13" t="s">
        <v>56</v>
      </c>
      <c r="O7" s="13" t="s">
        <v>57</v>
      </c>
      <c r="P7" s="13" t="s">
        <v>58</v>
      </c>
      <c r="Q7" s="13" t="s">
        <v>59</v>
      </c>
      <c r="R7" s="13" t="s">
        <v>60</v>
      </c>
      <c r="S7" s="13" t="s">
        <v>61</v>
      </c>
      <c r="T7" s="13" t="s">
        <v>62</v>
      </c>
      <c r="U7" s="13" t="s">
        <v>63</v>
      </c>
      <c r="V7" s="13" t="s">
        <v>64</v>
      </c>
      <c r="W7" s="13" t="s">
        <v>65</v>
      </c>
      <c r="X7" s="12" t="s">
        <v>66</v>
      </c>
      <c r="Y7" s="13" t="s">
        <v>67</v>
      </c>
      <c r="Z7" s="12" t="s">
        <v>68</v>
      </c>
      <c r="AA7" s="13" t="s">
        <v>69</v>
      </c>
    </row>
    <row r="8" spans="1:28" ht="31.5" x14ac:dyDescent="0.2">
      <c r="A8" s="95" t="s">
        <v>70</v>
      </c>
      <c r="B8" s="81" t="s">
        <v>71</v>
      </c>
      <c r="C8" s="82" t="s">
        <v>71</v>
      </c>
      <c r="D8" s="94" t="s">
        <v>103</v>
      </c>
      <c r="E8" s="94" t="s">
        <v>73</v>
      </c>
      <c r="F8" s="83">
        <v>25000</v>
      </c>
      <c r="G8" s="33">
        <f t="shared" ref="G8:G24" si="1">F8-K8</f>
        <v>25000</v>
      </c>
      <c r="H8" s="59">
        <v>25000</v>
      </c>
      <c r="I8" s="9"/>
      <c r="J8" s="36"/>
      <c r="K8" s="53">
        <f t="shared" ref="K8:K24" si="2">SUM(L8:AA8)</f>
        <v>0</v>
      </c>
      <c r="L8" s="12"/>
      <c r="M8" s="13"/>
      <c r="N8" s="12"/>
      <c r="O8" s="13"/>
      <c r="P8" s="12"/>
      <c r="Q8" s="13"/>
      <c r="R8" s="12"/>
      <c r="S8" s="13"/>
      <c r="T8" s="12"/>
      <c r="U8" s="13"/>
      <c r="V8" s="12"/>
      <c r="W8" s="13"/>
      <c r="X8" s="12"/>
      <c r="Y8" s="13"/>
      <c r="Z8" s="12"/>
      <c r="AA8" s="13"/>
    </row>
    <row r="9" spans="1:28" ht="47.25" x14ac:dyDescent="0.2">
      <c r="A9" s="95" t="s">
        <v>70</v>
      </c>
      <c r="B9" s="81" t="s">
        <v>71</v>
      </c>
      <c r="C9" s="82" t="s">
        <v>74</v>
      </c>
      <c r="D9" s="94" t="s">
        <v>104</v>
      </c>
      <c r="E9" s="94"/>
      <c r="F9" s="83">
        <f>0.25*F8</f>
        <v>6250</v>
      </c>
      <c r="G9" s="33">
        <f t="shared" si="1"/>
        <v>6250</v>
      </c>
      <c r="H9" s="59"/>
      <c r="I9" s="9"/>
      <c r="J9" s="36"/>
      <c r="K9" s="53">
        <f t="shared" si="2"/>
        <v>0</v>
      </c>
      <c r="L9" s="12"/>
      <c r="M9" s="13"/>
      <c r="N9" s="12"/>
      <c r="O9" s="13"/>
      <c r="P9" s="12"/>
      <c r="Q9" s="13"/>
      <c r="R9" s="12"/>
      <c r="S9" s="13"/>
      <c r="T9" s="12"/>
      <c r="U9" s="13"/>
      <c r="V9" s="12"/>
      <c r="W9" s="13"/>
      <c r="X9" s="12"/>
      <c r="Y9" s="13"/>
      <c r="Z9" s="12"/>
      <c r="AA9" s="13"/>
    </row>
    <row r="10" spans="1:28" ht="15.75" x14ac:dyDescent="0.2">
      <c r="A10" s="90" t="s">
        <v>105</v>
      </c>
      <c r="B10" s="91" t="s">
        <v>106</v>
      </c>
      <c r="C10" s="92" t="s">
        <v>107</v>
      </c>
      <c r="D10" s="98" t="s">
        <v>108</v>
      </c>
      <c r="E10" s="98"/>
      <c r="F10" s="83">
        <v>1500</v>
      </c>
      <c r="G10" s="33">
        <f t="shared" si="1"/>
        <v>1500</v>
      </c>
      <c r="H10" s="59">
        <v>1500</v>
      </c>
      <c r="I10" s="9"/>
      <c r="J10" s="36"/>
      <c r="K10" s="53">
        <f t="shared" si="2"/>
        <v>0</v>
      </c>
      <c r="L10" s="9"/>
      <c r="M10" s="9"/>
      <c r="N10" s="9"/>
      <c r="O10" s="9"/>
      <c r="P10" s="9"/>
      <c r="Q10" s="9"/>
      <c r="R10" s="9"/>
      <c r="S10" s="9"/>
      <c r="T10" s="9"/>
      <c r="U10" s="9"/>
      <c r="V10" s="9"/>
      <c r="W10" s="9"/>
      <c r="X10" s="9"/>
      <c r="Y10" s="9"/>
      <c r="Z10" s="9"/>
      <c r="AA10" s="9"/>
    </row>
    <row r="11" spans="1:28" ht="31.5" x14ac:dyDescent="0.2">
      <c r="A11" s="90" t="s">
        <v>105</v>
      </c>
      <c r="B11" s="91" t="s">
        <v>106</v>
      </c>
      <c r="C11" s="92" t="s">
        <v>109</v>
      </c>
      <c r="D11" s="98" t="s">
        <v>110</v>
      </c>
      <c r="E11" s="98" t="s">
        <v>73</v>
      </c>
      <c r="F11" s="83">
        <v>1500</v>
      </c>
      <c r="G11" s="33">
        <f t="shared" si="1"/>
        <v>1500</v>
      </c>
      <c r="H11" s="59">
        <v>1500</v>
      </c>
      <c r="I11" s="9"/>
      <c r="J11" s="36"/>
      <c r="K11" s="53">
        <f t="shared" si="2"/>
        <v>0</v>
      </c>
      <c r="L11" s="9"/>
      <c r="M11" s="9"/>
      <c r="N11" s="9"/>
      <c r="O11" s="9"/>
      <c r="P11" s="9"/>
      <c r="Q11" s="9"/>
      <c r="R11" s="9"/>
      <c r="S11" s="9"/>
      <c r="T11" s="9"/>
      <c r="U11" s="9"/>
      <c r="V11" s="9"/>
      <c r="W11" s="9"/>
      <c r="X11" s="9"/>
      <c r="Y11" s="9"/>
      <c r="Z11" s="9"/>
      <c r="AA11" s="9"/>
    </row>
    <row r="12" spans="1:28" ht="15.75" x14ac:dyDescent="0.2">
      <c r="A12" s="90" t="s">
        <v>105</v>
      </c>
      <c r="B12" s="91" t="s">
        <v>106</v>
      </c>
      <c r="C12" s="92" t="s">
        <v>111</v>
      </c>
      <c r="D12" s="98"/>
      <c r="E12" s="98"/>
      <c r="F12" s="83">
        <v>11000</v>
      </c>
      <c r="G12" s="33">
        <f t="shared" si="1"/>
        <v>11000</v>
      </c>
      <c r="H12" s="59">
        <v>11000</v>
      </c>
      <c r="I12" s="9"/>
      <c r="J12" s="36"/>
      <c r="K12" s="53">
        <f t="shared" si="2"/>
        <v>0</v>
      </c>
      <c r="L12" s="9"/>
      <c r="M12" s="9"/>
      <c r="N12" s="9"/>
      <c r="O12" s="9"/>
      <c r="P12" s="9"/>
      <c r="Q12" s="9"/>
      <c r="R12" s="9"/>
      <c r="S12" s="9"/>
      <c r="T12" s="9"/>
      <c r="U12" s="9"/>
      <c r="V12" s="9"/>
      <c r="W12" s="9"/>
      <c r="X12" s="9"/>
      <c r="Y12" s="9"/>
      <c r="Z12" s="9"/>
      <c r="AA12" s="9"/>
    </row>
    <row r="13" spans="1:28" ht="31.5" x14ac:dyDescent="0.2">
      <c r="A13" s="90" t="s">
        <v>105</v>
      </c>
      <c r="B13" s="91" t="s">
        <v>106</v>
      </c>
      <c r="C13" s="92" t="s">
        <v>112</v>
      </c>
      <c r="D13" s="98" t="s">
        <v>113</v>
      </c>
      <c r="E13" s="98" t="s">
        <v>73</v>
      </c>
      <c r="F13" s="83">
        <v>6000</v>
      </c>
      <c r="G13" s="33">
        <f t="shared" si="1"/>
        <v>6000</v>
      </c>
      <c r="H13" s="59">
        <v>6000</v>
      </c>
      <c r="I13" s="9"/>
      <c r="J13" s="36"/>
      <c r="K13" s="53">
        <f t="shared" si="2"/>
        <v>0</v>
      </c>
      <c r="L13" s="9"/>
      <c r="M13" s="9"/>
      <c r="N13" s="9"/>
      <c r="O13" s="9"/>
      <c r="P13" s="9"/>
      <c r="Q13" s="9"/>
      <c r="R13" s="9"/>
      <c r="S13" s="9"/>
      <c r="T13" s="9"/>
      <c r="U13" s="9"/>
      <c r="V13" s="9"/>
      <c r="W13" s="9"/>
      <c r="X13" s="9"/>
      <c r="Y13" s="9"/>
      <c r="Z13" s="9"/>
      <c r="AA13" s="9"/>
    </row>
    <row r="14" spans="1:28" ht="31.5" x14ac:dyDescent="0.2">
      <c r="A14" s="90" t="s">
        <v>105</v>
      </c>
      <c r="B14" s="91" t="s">
        <v>106</v>
      </c>
      <c r="C14" s="92" t="s">
        <v>82</v>
      </c>
      <c r="D14" s="98" t="s">
        <v>114</v>
      </c>
      <c r="E14" s="98" t="s">
        <v>73</v>
      </c>
      <c r="F14" s="83">
        <v>2000</v>
      </c>
      <c r="G14" s="33">
        <f t="shared" si="1"/>
        <v>2000</v>
      </c>
      <c r="H14" s="59">
        <v>2000</v>
      </c>
      <c r="I14" s="9"/>
      <c r="J14" s="36"/>
      <c r="K14" s="53">
        <f t="shared" si="2"/>
        <v>0</v>
      </c>
      <c r="L14" s="9"/>
      <c r="M14" s="9"/>
      <c r="N14" s="9"/>
      <c r="O14" s="9"/>
      <c r="P14" s="9"/>
      <c r="Q14" s="9"/>
      <c r="R14" s="9"/>
      <c r="S14" s="9"/>
      <c r="T14" s="9"/>
      <c r="U14" s="9"/>
      <c r="V14" s="9"/>
      <c r="W14" s="9"/>
      <c r="X14" s="9"/>
      <c r="Y14" s="9"/>
      <c r="Z14" s="9"/>
      <c r="AA14" s="9"/>
    </row>
    <row r="15" spans="1:28" ht="15.75" x14ac:dyDescent="0.2">
      <c r="A15" s="90" t="s">
        <v>105</v>
      </c>
      <c r="B15" s="91" t="s">
        <v>106</v>
      </c>
      <c r="C15" s="92" t="s">
        <v>115</v>
      </c>
      <c r="D15" s="98" t="s">
        <v>116</v>
      </c>
      <c r="E15" s="98"/>
      <c r="F15" s="83">
        <v>15000</v>
      </c>
      <c r="G15" s="33">
        <f t="shared" si="1"/>
        <v>15000</v>
      </c>
      <c r="H15" s="59">
        <v>15000</v>
      </c>
      <c r="I15" s="9"/>
      <c r="J15" s="36"/>
      <c r="K15" s="53">
        <f t="shared" si="2"/>
        <v>0</v>
      </c>
      <c r="L15" s="9"/>
      <c r="M15" s="9"/>
      <c r="N15" s="9"/>
      <c r="O15" s="9"/>
      <c r="P15" s="9"/>
      <c r="Q15" s="9"/>
      <c r="R15" s="9"/>
      <c r="S15" s="9"/>
      <c r="T15" s="9"/>
      <c r="U15" s="9"/>
      <c r="V15" s="9"/>
      <c r="W15" s="9"/>
      <c r="X15" s="9"/>
      <c r="Y15" s="9"/>
      <c r="Z15" s="9"/>
      <c r="AA15" s="9"/>
    </row>
    <row r="16" spans="1:28" ht="15.75" x14ac:dyDescent="0.2">
      <c r="A16" s="90" t="s">
        <v>105</v>
      </c>
      <c r="B16" s="91" t="s">
        <v>106</v>
      </c>
      <c r="C16" s="92" t="s">
        <v>117</v>
      </c>
      <c r="D16" s="98"/>
      <c r="E16" s="98"/>
      <c r="F16" s="83">
        <v>20000</v>
      </c>
      <c r="G16" s="33">
        <f t="shared" si="1"/>
        <v>20000</v>
      </c>
      <c r="H16" s="59">
        <v>20000</v>
      </c>
      <c r="I16" s="9"/>
      <c r="J16" s="36"/>
      <c r="K16" s="53">
        <f t="shared" si="2"/>
        <v>0</v>
      </c>
      <c r="L16" s="9"/>
      <c r="M16" s="9"/>
      <c r="N16" s="9"/>
      <c r="O16" s="9"/>
      <c r="P16" s="9"/>
      <c r="Q16" s="9"/>
      <c r="R16" s="9"/>
      <c r="S16" s="9"/>
      <c r="T16" s="9"/>
      <c r="U16" s="9"/>
      <c r="V16" s="9"/>
      <c r="W16" s="9"/>
      <c r="X16" s="9"/>
      <c r="Y16" s="9"/>
      <c r="Z16" s="9"/>
      <c r="AA16" s="9"/>
    </row>
    <row r="17" spans="1:27" ht="31.5" x14ac:dyDescent="0.2">
      <c r="A17" s="90" t="s">
        <v>105</v>
      </c>
      <c r="B17" s="91" t="s">
        <v>106</v>
      </c>
      <c r="C17" s="92" t="s">
        <v>109</v>
      </c>
      <c r="D17" s="98"/>
      <c r="E17" s="98" t="s">
        <v>73</v>
      </c>
      <c r="F17" s="83">
        <v>3000</v>
      </c>
      <c r="G17" s="33">
        <f t="shared" si="1"/>
        <v>3000</v>
      </c>
      <c r="H17" s="59">
        <v>3000</v>
      </c>
      <c r="I17" s="9"/>
      <c r="J17" s="36"/>
      <c r="K17" s="53"/>
      <c r="L17" s="9"/>
      <c r="M17" s="9"/>
      <c r="N17" s="9"/>
      <c r="O17" s="9"/>
      <c r="P17" s="9"/>
      <c r="Q17" s="9"/>
      <c r="R17" s="9"/>
      <c r="S17" s="9"/>
      <c r="T17" s="9"/>
      <c r="U17" s="9"/>
      <c r="V17" s="9"/>
      <c r="W17" s="9"/>
      <c r="X17" s="9"/>
      <c r="Y17" s="9"/>
      <c r="Z17" s="9"/>
      <c r="AA17" s="9"/>
    </row>
    <row r="18" spans="1:27" ht="15.75" x14ac:dyDescent="0.2">
      <c r="A18" s="90" t="s">
        <v>105</v>
      </c>
      <c r="B18" s="91" t="s">
        <v>106</v>
      </c>
      <c r="C18" s="92" t="s">
        <v>115</v>
      </c>
      <c r="D18" s="98" t="s">
        <v>118</v>
      </c>
      <c r="E18" s="98"/>
      <c r="F18" s="83">
        <v>3000</v>
      </c>
      <c r="G18" s="33">
        <f t="shared" si="1"/>
        <v>3000</v>
      </c>
      <c r="H18" s="59">
        <v>3000</v>
      </c>
      <c r="I18" s="9"/>
      <c r="J18" s="36"/>
      <c r="K18" s="53"/>
      <c r="L18" s="9"/>
      <c r="M18" s="9"/>
      <c r="N18" s="9"/>
      <c r="O18" s="9"/>
      <c r="P18" s="9"/>
      <c r="Q18" s="9"/>
      <c r="R18" s="9"/>
      <c r="S18" s="9"/>
      <c r="T18" s="9"/>
      <c r="U18" s="9"/>
      <c r="V18" s="9"/>
      <c r="W18" s="9"/>
      <c r="X18" s="9"/>
      <c r="Y18" s="9"/>
      <c r="Z18" s="9"/>
      <c r="AA18" s="9"/>
    </row>
    <row r="19" spans="1:27" ht="31.5" x14ac:dyDescent="0.2">
      <c r="A19" s="90" t="s">
        <v>105</v>
      </c>
      <c r="B19" s="91" t="s">
        <v>106</v>
      </c>
      <c r="C19" s="92" t="s">
        <v>119</v>
      </c>
      <c r="D19" s="98"/>
      <c r="E19" s="98"/>
      <c r="F19" s="83">
        <v>15000</v>
      </c>
      <c r="G19" s="33">
        <f t="shared" si="1"/>
        <v>15000</v>
      </c>
      <c r="H19" s="59">
        <v>15000</v>
      </c>
      <c r="I19" s="9"/>
      <c r="J19" s="36"/>
      <c r="K19" s="53"/>
      <c r="L19" s="9"/>
      <c r="M19" s="9"/>
      <c r="N19" s="9"/>
      <c r="O19" s="9"/>
      <c r="P19" s="9"/>
      <c r="Q19" s="9"/>
      <c r="R19" s="9"/>
      <c r="S19" s="9"/>
      <c r="T19" s="9"/>
      <c r="U19" s="9"/>
      <c r="V19" s="9"/>
      <c r="W19" s="9"/>
      <c r="X19" s="9"/>
      <c r="Y19" s="9"/>
      <c r="Z19" s="9"/>
      <c r="AA19" s="9"/>
    </row>
    <row r="20" spans="1:27" ht="31.5" x14ac:dyDescent="0.2">
      <c r="A20" s="90" t="s">
        <v>105</v>
      </c>
      <c r="B20" s="91" t="s">
        <v>106</v>
      </c>
      <c r="C20" s="92" t="s">
        <v>107</v>
      </c>
      <c r="D20" s="98" t="s">
        <v>120</v>
      </c>
      <c r="E20" s="98" t="s">
        <v>73</v>
      </c>
      <c r="F20" s="83">
        <v>10000</v>
      </c>
      <c r="G20" s="33">
        <f t="shared" si="1"/>
        <v>10000</v>
      </c>
      <c r="H20" s="59">
        <v>10000</v>
      </c>
      <c r="I20" s="9"/>
      <c r="J20" s="36"/>
      <c r="K20" s="53"/>
      <c r="L20" s="9"/>
      <c r="M20" s="9"/>
      <c r="N20" s="9"/>
      <c r="O20" s="9"/>
      <c r="P20" s="9"/>
      <c r="Q20" s="9"/>
      <c r="R20" s="9"/>
      <c r="S20" s="9"/>
      <c r="T20" s="9"/>
      <c r="U20" s="9"/>
      <c r="V20" s="9"/>
      <c r="W20" s="9"/>
      <c r="X20" s="9"/>
      <c r="Y20" s="9"/>
      <c r="Z20" s="9"/>
      <c r="AA20" s="9"/>
    </row>
    <row r="21" spans="1:27" ht="31.5" x14ac:dyDescent="0.2">
      <c r="A21" s="90" t="s">
        <v>105</v>
      </c>
      <c r="B21" s="91" t="s">
        <v>106</v>
      </c>
      <c r="C21" s="92" t="s">
        <v>121</v>
      </c>
      <c r="D21" s="98" t="s">
        <v>122</v>
      </c>
      <c r="E21" s="98"/>
      <c r="F21" s="83">
        <v>5000</v>
      </c>
      <c r="G21" s="33">
        <f t="shared" si="1"/>
        <v>5000</v>
      </c>
      <c r="H21" s="59">
        <v>5000</v>
      </c>
      <c r="I21" s="9"/>
      <c r="J21" s="36"/>
      <c r="K21" s="53"/>
      <c r="L21" s="9"/>
      <c r="M21" s="9"/>
      <c r="N21" s="9"/>
      <c r="O21" s="9"/>
      <c r="P21" s="9"/>
      <c r="Q21" s="9"/>
      <c r="R21" s="9"/>
      <c r="S21" s="9"/>
      <c r="T21" s="9"/>
      <c r="U21" s="9"/>
      <c r="V21" s="9"/>
      <c r="W21" s="9"/>
      <c r="X21" s="9"/>
      <c r="Y21" s="9"/>
      <c r="Z21" s="9"/>
      <c r="AA21" s="9"/>
    </row>
    <row r="22" spans="1:27" ht="31.5" x14ac:dyDescent="0.2">
      <c r="A22" s="90" t="s">
        <v>105</v>
      </c>
      <c r="B22" s="91" t="s">
        <v>106</v>
      </c>
      <c r="C22" s="92" t="s">
        <v>123</v>
      </c>
      <c r="D22" s="98" t="s">
        <v>124</v>
      </c>
      <c r="E22" s="98"/>
      <c r="F22" s="83">
        <v>225000</v>
      </c>
      <c r="G22" s="33">
        <f t="shared" si="1"/>
        <v>225000</v>
      </c>
      <c r="H22" s="59">
        <v>225000</v>
      </c>
      <c r="I22" s="9"/>
      <c r="J22" s="36"/>
      <c r="K22" s="53"/>
      <c r="L22" s="9"/>
      <c r="M22" s="9"/>
      <c r="N22" s="9"/>
      <c r="O22" s="9"/>
      <c r="P22" s="9"/>
      <c r="Q22" s="9"/>
      <c r="R22" s="9"/>
      <c r="S22" s="9"/>
      <c r="T22" s="9"/>
      <c r="U22" s="9"/>
      <c r="V22" s="9"/>
      <c r="W22" s="9"/>
      <c r="X22" s="9"/>
      <c r="Y22" s="9"/>
      <c r="Z22" s="9"/>
      <c r="AA22" s="9"/>
    </row>
    <row r="23" spans="1:27" ht="15.75" x14ac:dyDescent="0.2">
      <c r="A23" s="90" t="s">
        <v>105</v>
      </c>
      <c r="B23" s="91" t="s">
        <v>106</v>
      </c>
      <c r="C23" s="92" t="s">
        <v>125</v>
      </c>
      <c r="D23" s="98" t="s">
        <v>126</v>
      </c>
      <c r="E23" s="98"/>
      <c r="F23" s="83">
        <v>8000</v>
      </c>
      <c r="G23" s="33">
        <f t="shared" ref="G23" si="3">F23-K23</f>
        <v>8000</v>
      </c>
      <c r="H23" s="59">
        <v>8000</v>
      </c>
      <c r="I23" s="9"/>
      <c r="J23" s="36"/>
      <c r="K23" s="53">
        <f t="shared" ref="K23" si="4">SUM(L23:AA23)</f>
        <v>0</v>
      </c>
      <c r="L23" s="9"/>
      <c r="M23" s="9"/>
      <c r="N23" s="9"/>
      <c r="O23" s="9"/>
      <c r="P23" s="9"/>
      <c r="Q23" s="9"/>
      <c r="R23" s="9"/>
      <c r="S23" s="9"/>
      <c r="T23" s="9"/>
      <c r="U23" s="9"/>
      <c r="V23" s="9"/>
      <c r="W23" s="9"/>
      <c r="X23" s="9"/>
      <c r="Y23" s="9"/>
      <c r="Z23" s="9"/>
      <c r="AA23" s="9"/>
    </row>
    <row r="24" spans="1:27" ht="47.25" x14ac:dyDescent="0.2">
      <c r="A24" s="90" t="s">
        <v>105</v>
      </c>
      <c r="B24" s="91" t="s">
        <v>106</v>
      </c>
      <c r="C24" s="92" t="s">
        <v>74</v>
      </c>
      <c r="D24" s="98" t="s">
        <v>127</v>
      </c>
      <c r="E24" s="98"/>
      <c r="F24" s="83">
        <f>0.25*SUMIF(E10:E23,"yes",F10:F23)</f>
        <v>5625</v>
      </c>
      <c r="G24" s="33">
        <f t="shared" si="1"/>
        <v>5625</v>
      </c>
      <c r="H24" s="59">
        <v>8000</v>
      </c>
      <c r="I24" s="9"/>
      <c r="J24" s="36"/>
      <c r="K24" s="53">
        <f t="shared" si="2"/>
        <v>0</v>
      </c>
      <c r="L24" s="9"/>
      <c r="M24" s="9"/>
      <c r="N24" s="9"/>
      <c r="O24" s="9"/>
      <c r="P24" s="9"/>
      <c r="Q24" s="9"/>
      <c r="R24" s="9"/>
      <c r="S24" s="9"/>
      <c r="T24" s="9"/>
      <c r="U24" s="9"/>
      <c r="V24" s="9"/>
      <c r="W24" s="9"/>
      <c r="X24" s="9"/>
      <c r="Y24" s="9"/>
      <c r="Z24" s="9"/>
      <c r="AA24" s="9"/>
    </row>
    <row r="25" spans="1:27" s="3" customFormat="1" x14ac:dyDescent="0.2">
      <c r="A25" s="2"/>
      <c r="B25" s="2"/>
      <c r="C25" s="2"/>
      <c r="D25" s="2"/>
      <c r="E25" s="2"/>
      <c r="F25" s="51"/>
      <c r="G25" s="5"/>
      <c r="H25" s="2"/>
      <c r="I25" s="2"/>
      <c r="J25" s="2"/>
      <c r="K25" s="54"/>
      <c r="L25" s="2"/>
      <c r="M25" s="2"/>
      <c r="N25" s="2"/>
      <c r="O25" s="2"/>
      <c r="P25" s="2"/>
      <c r="Q25" s="2"/>
      <c r="R25" s="2"/>
      <c r="S25" s="2"/>
      <c r="T25" s="2"/>
      <c r="U25" s="2"/>
      <c r="V25" s="2"/>
      <c r="W25" s="2"/>
      <c r="X25" s="2"/>
      <c r="Y25" s="2"/>
      <c r="Z25" s="2"/>
      <c r="AA25" s="2"/>
    </row>
    <row r="26" spans="1:27" s="3" customFormat="1" ht="15" x14ac:dyDescent="0.25">
      <c r="A26" s="62" t="s">
        <v>94</v>
      </c>
      <c r="B26" s="2"/>
      <c r="C26" s="2"/>
      <c r="D26" s="2"/>
      <c r="E26" s="2"/>
      <c r="F26" s="51"/>
      <c r="G26" s="5"/>
      <c r="H26" s="2"/>
      <c r="I26" s="2"/>
      <c r="J26" s="2"/>
      <c r="K26" s="54"/>
      <c r="L26" s="2"/>
      <c r="M26" s="2"/>
      <c r="N26" s="2"/>
      <c r="O26" s="2"/>
      <c r="P26" s="2"/>
      <c r="Q26" s="2"/>
      <c r="R26" s="2"/>
      <c r="S26" s="2"/>
      <c r="T26" s="2"/>
      <c r="U26" s="4"/>
      <c r="V26" s="2"/>
      <c r="W26" s="2"/>
      <c r="X26" s="2"/>
      <c r="Y26" s="2"/>
      <c r="Z26" s="2"/>
      <c r="AA26" s="2"/>
    </row>
    <row r="27" spans="1:27" s="3" customFormat="1" ht="68.25" customHeight="1" x14ac:dyDescent="0.2">
      <c r="A27" s="165" t="s">
        <v>95</v>
      </c>
      <c r="B27" s="165"/>
      <c r="C27" s="165"/>
      <c r="D27" s="165"/>
      <c r="E27" s="165"/>
      <c r="F27" s="166"/>
      <c r="G27" s="5"/>
      <c r="H27" s="2"/>
      <c r="I27" s="2"/>
      <c r="J27" s="2"/>
      <c r="K27" s="54"/>
      <c r="L27" s="2"/>
      <c r="M27" s="2"/>
      <c r="N27" s="2"/>
      <c r="O27" s="2"/>
      <c r="P27" s="2"/>
      <c r="Q27" s="2"/>
      <c r="R27" s="2"/>
      <c r="S27" s="2"/>
      <c r="T27" s="2"/>
      <c r="U27" s="4"/>
      <c r="V27" s="2"/>
      <c r="W27" s="2"/>
      <c r="X27" s="2"/>
      <c r="Y27" s="2"/>
      <c r="Z27" s="2"/>
      <c r="AA27" s="2"/>
    </row>
    <row r="28" spans="1:27" s="3" customFormat="1" ht="54.75" customHeight="1" x14ac:dyDescent="0.2">
      <c r="A28" s="164" t="s">
        <v>96</v>
      </c>
      <c r="B28" s="165"/>
      <c r="C28" s="165"/>
      <c r="D28" s="165"/>
      <c r="E28" s="165"/>
      <c r="F28" s="166"/>
      <c r="G28" s="5"/>
      <c r="H28" s="2"/>
      <c r="I28" s="2"/>
      <c r="J28" s="2"/>
      <c r="K28" s="54"/>
      <c r="L28" s="2"/>
      <c r="M28" s="2"/>
      <c r="N28" s="2"/>
      <c r="O28" s="2"/>
      <c r="P28" s="4"/>
      <c r="Q28" s="2"/>
      <c r="R28" s="2"/>
      <c r="S28" s="4"/>
      <c r="T28" s="2"/>
      <c r="U28" s="2"/>
      <c r="V28" s="2"/>
      <c r="W28" s="2"/>
      <c r="X28" s="2"/>
      <c r="Y28" s="2"/>
      <c r="Z28" s="2"/>
      <c r="AA28" s="2"/>
    </row>
    <row r="29" spans="1:27" s="3" customFormat="1" ht="42" customHeight="1" x14ac:dyDescent="0.2">
      <c r="A29" s="165" t="s">
        <v>97</v>
      </c>
      <c r="B29" s="165"/>
      <c r="C29" s="165"/>
      <c r="D29" s="165"/>
      <c r="E29" s="165"/>
      <c r="F29" s="166"/>
      <c r="G29" s="5"/>
      <c r="H29" s="2"/>
      <c r="I29" s="2"/>
      <c r="J29" s="2"/>
      <c r="K29" s="54"/>
      <c r="L29" s="2"/>
      <c r="M29" s="2"/>
      <c r="N29" s="2"/>
      <c r="O29" s="2"/>
      <c r="P29" s="2"/>
      <c r="Q29" s="2"/>
      <c r="R29" s="2"/>
      <c r="S29" s="2"/>
      <c r="T29" s="2"/>
      <c r="U29" s="2"/>
      <c r="V29" s="2"/>
      <c r="W29" s="2"/>
      <c r="X29" s="2"/>
      <c r="Y29" s="2"/>
      <c r="Z29" s="2"/>
      <c r="AA29" s="2"/>
    </row>
    <row r="30" spans="1:27" s="3" customFormat="1" ht="42" customHeight="1" x14ac:dyDescent="0.2">
      <c r="A30" s="165" t="s">
        <v>98</v>
      </c>
      <c r="B30" s="165"/>
      <c r="C30" s="165"/>
      <c r="D30" s="165"/>
      <c r="E30" s="165"/>
      <c r="F30" s="166"/>
      <c r="G30" s="5"/>
      <c r="H30" s="2"/>
      <c r="I30" s="2"/>
      <c r="J30" s="2"/>
      <c r="K30" s="54"/>
      <c r="L30" s="2"/>
      <c r="M30" s="2"/>
      <c r="N30" s="2"/>
      <c r="O30" s="2"/>
      <c r="P30" s="2"/>
      <c r="Q30" s="2"/>
      <c r="R30" s="2"/>
      <c r="S30" s="2"/>
      <c r="T30" s="2"/>
      <c r="U30" s="2"/>
      <c r="V30" s="2"/>
      <c r="W30" s="2"/>
      <c r="X30" s="2"/>
      <c r="Y30" s="2"/>
      <c r="Z30" s="2"/>
      <c r="AA30" s="2"/>
    </row>
    <row r="31" spans="1:27" s="3" customFormat="1" ht="104.25" customHeight="1" x14ac:dyDescent="0.2">
      <c r="A31" s="164" t="s">
        <v>99</v>
      </c>
      <c r="B31" s="165"/>
      <c r="C31" s="165"/>
      <c r="D31" s="165"/>
      <c r="E31" s="165"/>
      <c r="F31" s="166"/>
      <c r="G31" s="5"/>
      <c r="H31" s="2"/>
      <c r="I31" s="2"/>
      <c r="J31" s="2"/>
      <c r="K31" s="54"/>
      <c r="L31" s="2"/>
      <c r="M31" s="2"/>
      <c r="N31" s="2"/>
      <c r="O31" s="2"/>
      <c r="P31" s="2"/>
      <c r="Q31" s="2"/>
      <c r="R31" s="2"/>
      <c r="S31" s="2"/>
      <c r="T31" s="2"/>
      <c r="U31" s="2"/>
      <c r="V31" s="2"/>
      <c r="W31" s="2"/>
      <c r="X31" s="2"/>
      <c r="Y31" s="2"/>
      <c r="Z31" s="2"/>
      <c r="AA31" s="2"/>
    </row>
    <row r="32" spans="1:27" ht="40.5" customHeight="1" x14ac:dyDescent="0.25">
      <c r="A32" s="165" t="s">
        <v>100</v>
      </c>
      <c r="B32" s="167"/>
      <c r="C32" s="167"/>
      <c r="D32" s="167"/>
      <c r="E32" s="167"/>
      <c r="F32" s="168"/>
    </row>
    <row r="33" x14ac:dyDescent="0.2"/>
  </sheetData>
  <mergeCells count="11">
    <mergeCell ref="A27:F27"/>
    <mergeCell ref="B1:C1"/>
    <mergeCell ref="B2:C2"/>
    <mergeCell ref="B4:C4"/>
    <mergeCell ref="B5:C5"/>
    <mergeCell ref="A6:C6"/>
    <mergeCell ref="A28:F28"/>
    <mergeCell ref="A29:F29"/>
    <mergeCell ref="A30:F30"/>
    <mergeCell ref="A31:F31"/>
    <mergeCell ref="A32:F32"/>
  </mergeCells>
  <dataValidations count="5">
    <dataValidation type="list" allowBlank="1" showInputMessage="1" showErrorMessage="1" sqref="B8:B9" xr:uid="{5BCCC01E-FE9F-44C9-9D5B-6E4C95AF2606}">
      <formula1>Manage_Goal</formula1>
    </dataValidation>
    <dataValidation type="list" allowBlank="1" showInputMessage="1" showErrorMessage="1" sqref="C8:C9" xr:uid="{E0A2A53C-81FF-4C75-B0F7-F13B352BF226}">
      <formula1>Manage_categories</formula1>
    </dataValidation>
    <dataValidation type="list" allowBlank="1" showInputMessage="1" showErrorMessage="1" sqref="B10:B24" xr:uid="{4C262BA8-8836-4C70-B87C-8178D060C487}">
      <formula1>Acq_Goals</formula1>
    </dataValidation>
    <dataValidation type="list" allowBlank="1" showInputMessage="1" showErrorMessage="1" sqref="C10:C24" xr:uid="{F4892141-A723-4490-82D3-22C2C1AC8042}">
      <formula1>Acq_categories</formula1>
    </dataValidation>
    <dataValidation type="list" allowBlank="1" showInputMessage="1" showErrorMessage="1" sqref="E8:E24" xr:uid="{EEB508BB-5848-4A78-8FB5-FA7575308BF1}">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6AA8F4-FA3B-4FBB-9597-85E411C91F6B}">
          <x14:formula1>
            <xm:f>'Phase-Goal-Category Lookup'!$A$4:$A$126</xm:f>
          </x14:formula1>
          <xm:sqref>A8:A24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F62B1-02A7-442C-8E06-4617195E3C11}">
  <sheetPr>
    <tabColor theme="1" tint="4.9989318521683403E-2"/>
  </sheetPr>
  <dimension ref="A1:AB32"/>
  <sheetViews>
    <sheetView workbookViewId="0">
      <selection activeCell="B16" sqref="B16"/>
    </sheetView>
  </sheetViews>
  <sheetFormatPr defaultColWidth="9.140625" defaultRowHeight="11.25" customHeight="1" x14ac:dyDescent="0.2"/>
  <cols>
    <col min="1" max="1" width="34.42578125" style="2" customWidth="1"/>
    <col min="2" max="2" width="32.140625" style="2" customWidth="1"/>
    <col min="3" max="3" width="19.7109375" style="2" bestFit="1" customWidth="1"/>
    <col min="4" max="5" width="31.140625" style="2" customWidth="1"/>
    <col min="6" max="6" width="19.5703125" style="51" customWidth="1"/>
    <col min="7" max="7" width="9.28515625" style="5" bestFit="1" customWidth="1"/>
    <col min="8" max="8" width="14.140625" style="2" customWidth="1"/>
    <col min="9" max="10" width="7.42578125" style="2" customWidth="1"/>
    <col min="11" max="11" width="10.42578125" style="54" bestFit="1" customWidth="1"/>
    <col min="12" max="27" width="9.42578125" style="2" customWidth="1"/>
    <col min="28" max="16384" width="9.140625" style="2"/>
  </cols>
  <sheetData>
    <row r="1" spans="1:28" ht="15.75" x14ac:dyDescent="0.25">
      <c r="A1" s="6" t="s">
        <v>29</v>
      </c>
      <c r="B1" s="169" t="s">
        <v>128</v>
      </c>
      <c r="C1" s="170"/>
      <c r="D1" s="63"/>
      <c r="E1" s="63"/>
      <c r="F1" s="65"/>
      <c r="G1" s="8"/>
      <c r="H1" s="66" t="s">
        <v>31</v>
      </c>
      <c r="I1" s="67"/>
      <c r="J1" s="67"/>
      <c r="K1" s="68"/>
      <c r="L1" s="66" t="s">
        <v>32</v>
      </c>
      <c r="M1" s="67"/>
      <c r="N1" s="67"/>
      <c r="O1" s="67"/>
      <c r="P1" s="67"/>
      <c r="Q1" s="67"/>
      <c r="R1" s="67"/>
      <c r="S1" s="67"/>
      <c r="T1" s="67"/>
      <c r="U1" s="67"/>
      <c r="V1" s="67"/>
      <c r="W1" s="67"/>
      <c r="X1" s="67"/>
      <c r="Y1" s="67"/>
      <c r="Z1" s="67"/>
      <c r="AA1" s="67"/>
    </row>
    <row r="2" spans="1:28" ht="15.75" x14ac:dyDescent="0.25">
      <c r="A2" s="6" t="s">
        <v>33</v>
      </c>
      <c r="B2" s="169">
        <v>45657</v>
      </c>
      <c r="C2" s="170"/>
      <c r="D2" s="63"/>
      <c r="E2" s="63"/>
      <c r="F2" s="34"/>
      <c r="G2" s="70" t="s">
        <v>34</v>
      </c>
      <c r="H2" s="14">
        <v>2025</v>
      </c>
      <c r="I2" s="14"/>
      <c r="J2" s="15"/>
      <c r="K2" s="69" t="s">
        <v>34</v>
      </c>
      <c r="L2" s="10"/>
      <c r="M2" s="7"/>
      <c r="N2" s="7"/>
      <c r="O2" s="7"/>
      <c r="P2" s="7"/>
      <c r="Q2" s="7"/>
      <c r="R2" s="7"/>
      <c r="S2" s="7"/>
      <c r="T2" s="7"/>
      <c r="U2" s="7"/>
      <c r="V2" s="7"/>
      <c r="W2" s="7"/>
      <c r="X2" s="7"/>
      <c r="Y2" s="7"/>
      <c r="Z2" s="7"/>
      <c r="AA2" s="7"/>
    </row>
    <row r="3" spans="1:28" ht="15.75" x14ac:dyDescent="0.25">
      <c r="A3" s="6" t="s">
        <v>35</v>
      </c>
      <c r="B3" s="120" t="s">
        <v>36</v>
      </c>
      <c r="C3" s="121"/>
      <c r="D3" s="63"/>
      <c r="E3" s="63"/>
      <c r="F3" s="34"/>
      <c r="G3" s="70"/>
      <c r="H3" s="14"/>
      <c r="I3" s="14"/>
      <c r="J3" s="15"/>
      <c r="K3" s="69"/>
      <c r="L3" s="10"/>
      <c r="M3" s="7"/>
      <c r="N3" s="7"/>
      <c r="O3" s="7"/>
      <c r="P3" s="7"/>
      <c r="Q3" s="7"/>
      <c r="R3" s="7"/>
      <c r="S3" s="7"/>
      <c r="T3" s="7"/>
      <c r="U3" s="7"/>
      <c r="V3" s="7"/>
      <c r="W3" s="7"/>
      <c r="X3" s="7"/>
      <c r="Y3" s="7"/>
      <c r="Z3" s="7"/>
      <c r="AA3" s="7"/>
    </row>
    <row r="4" spans="1:28" ht="15.75" x14ac:dyDescent="0.25">
      <c r="A4" s="6" t="s">
        <v>37</v>
      </c>
      <c r="B4" s="171" t="s">
        <v>38</v>
      </c>
      <c r="C4" s="170"/>
      <c r="D4" s="64"/>
      <c r="E4" s="64"/>
      <c r="F4" s="34"/>
      <c r="G4" s="70" t="s">
        <v>39</v>
      </c>
      <c r="H4" s="60" t="s">
        <v>40</v>
      </c>
      <c r="I4" s="16"/>
      <c r="J4" s="17"/>
      <c r="K4" s="69" t="s">
        <v>39</v>
      </c>
      <c r="L4" s="10"/>
      <c r="M4" s="7"/>
      <c r="N4" s="7"/>
      <c r="O4" s="7"/>
      <c r="P4" s="7"/>
      <c r="Q4" s="7"/>
      <c r="R4" s="7"/>
      <c r="S4" s="7"/>
      <c r="T4" s="7"/>
      <c r="U4" s="7"/>
      <c r="V4" s="7"/>
      <c r="W4" s="7"/>
      <c r="X4" s="7"/>
      <c r="Y4" s="7"/>
      <c r="Z4" s="7"/>
      <c r="AA4" s="7"/>
    </row>
    <row r="5" spans="1:28" ht="15" x14ac:dyDescent="0.25">
      <c r="A5" s="6"/>
      <c r="B5" s="172"/>
      <c r="C5" s="173"/>
      <c r="D5" s="64"/>
      <c r="E5" s="64"/>
      <c r="F5" s="35"/>
      <c r="G5" s="70" t="s">
        <v>41</v>
      </c>
      <c r="H5" s="16" t="s">
        <v>129</v>
      </c>
      <c r="I5" s="16"/>
      <c r="J5" s="17"/>
      <c r="K5" s="69" t="s">
        <v>41</v>
      </c>
      <c r="L5" s="10"/>
      <c r="M5" s="7"/>
      <c r="N5" s="7"/>
      <c r="O5" s="7"/>
      <c r="P5" s="7"/>
      <c r="Q5" s="7"/>
      <c r="R5" s="7"/>
      <c r="S5" s="7"/>
      <c r="T5" s="7"/>
      <c r="U5" s="7"/>
      <c r="V5" s="7"/>
      <c r="W5" s="7"/>
      <c r="X5" s="7"/>
      <c r="Y5" s="7"/>
      <c r="Z5" s="7"/>
      <c r="AA5" s="7"/>
    </row>
    <row r="6" spans="1:28" s="74" customFormat="1" ht="12.75" x14ac:dyDescent="0.2">
      <c r="A6" s="174" t="s">
        <v>43</v>
      </c>
      <c r="B6" s="175"/>
      <c r="C6" s="175"/>
      <c r="D6" s="71" t="s">
        <v>44</v>
      </c>
      <c r="E6" s="71"/>
      <c r="F6" s="72">
        <f t="shared" ref="F6:AA6" si="0">SUM(F8:F79)</f>
        <v>3356989</v>
      </c>
      <c r="G6" s="72">
        <f t="shared" si="0"/>
        <v>3181989</v>
      </c>
      <c r="H6" s="72">
        <f t="shared" si="0"/>
        <v>2533239</v>
      </c>
      <c r="I6" s="72">
        <f t="shared" si="0"/>
        <v>500000</v>
      </c>
      <c r="J6" s="72">
        <f t="shared" si="0"/>
        <v>130000</v>
      </c>
      <c r="K6" s="72">
        <f t="shared" si="0"/>
        <v>175000</v>
      </c>
      <c r="L6" s="72">
        <f t="shared" si="0"/>
        <v>175000</v>
      </c>
      <c r="M6" s="72">
        <f t="shared" si="0"/>
        <v>0</v>
      </c>
      <c r="N6" s="72">
        <f t="shared" si="0"/>
        <v>0</v>
      </c>
      <c r="O6" s="72">
        <f t="shared" si="0"/>
        <v>0</v>
      </c>
      <c r="P6" s="72">
        <f t="shared" si="0"/>
        <v>0</v>
      </c>
      <c r="Q6" s="72">
        <f t="shared" si="0"/>
        <v>0</v>
      </c>
      <c r="R6" s="72">
        <f t="shared" si="0"/>
        <v>0</v>
      </c>
      <c r="S6" s="72">
        <f t="shared" si="0"/>
        <v>0</v>
      </c>
      <c r="T6" s="72">
        <f t="shared" si="0"/>
        <v>0</v>
      </c>
      <c r="U6" s="72">
        <f t="shared" si="0"/>
        <v>0</v>
      </c>
      <c r="V6" s="72">
        <f t="shared" si="0"/>
        <v>0</v>
      </c>
      <c r="W6" s="72">
        <f t="shared" si="0"/>
        <v>0</v>
      </c>
      <c r="X6" s="72">
        <f t="shared" si="0"/>
        <v>0</v>
      </c>
      <c r="Y6" s="72">
        <f t="shared" si="0"/>
        <v>0</v>
      </c>
      <c r="Z6" s="72">
        <f t="shared" si="0"/>
        <v>0</v>
      </c>
      <c r="AA6" s="72">
        <f t="shared" si="0"/>
        <v>0</v>
      </c>
      <c r="AB6" s="73"/>
    </row>
    <row r="7" spans="1:28" ht="51.6" customHeight="1" x14ac:dyDescent="0.25">
      <c r="A7" s="78" t="s">
        <v>45</v>
      </c>
      <c r="B7" s="78" t="s">
        <v>46</v>
      </c>
      <c r="C7" s="116" t="s">
        <v>47</v>
      </c>
      <c r="D7" s="78" t="s">
        <v>48</v>
      </c>
      <c r="E7" s="105" t="s">
        <v>49</v>
      </c>
      <c r="F7" s="79" t="s">
        <v>50</v>
      </c>
      <c r="G7" s="50" t="s">
        <v>51</v>
      </c>
      <c r="H7" s="58" t="s">
        <v>52</v>
      </c>
      <c r="I7" s="13" t="s">
        <v>130</v>
      </c>
      <c r="J7" s="13" t="s">
        <v>131</v>
      </c>
      <c r="K7" s="52" t="s">
        <v>55</v>
      </c>
      <c r="L7" s="13" t="s">
        <v>132</v>
      </c>
      <c r="M7" s="13" t="s">
        <v>54</v>
      </c>
      <c r="N7" s="13" t="s">
        <v>56</v>
      </c>
      <c r="O7" s="13" t="s">
        <v>57</v>
      </c>
      <c r="P7" s="13" t="s">
        <v>58</v>
      </c>
      <c r="Q7" s="13" t="s">
        <v>59</v>
      </c>
      <c r="R7" s="13" t="s">
        <v>60</v>
      </c>
      <c r="S7" s="13" t="s">
        <v>61</v>
      </c>
      <c r="T7" s="13" t="s">
        <v>62</v>
      </c>
      <c r="U7" s="13" t="s">
        <v>63</v>
      </c>
      <c r="V7" s="13" t="s">
        <v>64</v>
      </c>
      <c r="W7" s="13" t="s">
        <v>65</v>
      </c>
      <c r="X7" s="12" t="s">
        <v>66</v>
      </c>
      <c r="Y7" s="13" t="s">
        <v>67</v>
      </c>
      <c r="Z7" s="12" t="s">
        <v>68</v>
      </c>
      <c r="AA7" s="13" t="s">
        <v>69</v>
      </c>
    </row>
    <row r="8" spans="1:28" ht="15.75" x14ac:dyDescent="0.2">
      <c r="A8" s="95" t="s">
        <v>70</v>
      </c>
      <c r="B8" s="81" t="s">
        <v>71</v>
      </c>
      <c r="C8" s="82" t="s">
        <v>71</v>
      </c>
      <c r="D8" s="94" t="s">
        <v>72</v>
      </c>
      <c r="E8" s="100" t="s">
        <v>73</v>
      </c>
      <c r="F8" s="83">
        <v>10000</v>
      </c>
      <c r="G8" s="33">
        <f t="shared" ref="G8:G23" si="1">F8-K8</f>
        <v>10000</v>
      </c>
      <c r="H8" s="59">
        <v>10000</v>
      </c>
      <c r="I8" s="9"/>
      <c r="J8" s="36"/>
      <c r="K8" s="53">
        <f t="shared" ref="K8:K23" si="2">SUM(L8:AA8)</f>
        <v>0</v>
      </c>
      <c r="L8" s="12"/>
      <c r="M8" s="13"/>
      <c r="N8" s="12"/>
      <c r="O8" s="13"/>
      <c r="P8" s="12"/>
      <c r="Q8" s="13"/>
      <c r="R8" s="12"/>
      <c r="S8" s="13"/>
      <c r="T8" s="12"/>
      <c r="U8" s="13"/>
      <c r="V8" s="12"/>
      <c r="W8" s="13"/>
      <c r="X8" s="12"/>
      <c r="Y8" s="13"/>
      <c r="Z8" s="12"/>
      <c r="AA8" s="13"/>
    </row>
    <row r="9" spans="1:28" ht="31.5" x14ac:dyDescent="0.2">
      <c r="A9" s="95" t="s">
        <v>70</v>
      </c>
      <c r="B9" s="81" t="s">
        <v>71</v>
      </c>
      <c r="C9" s="82" t="s">
        <v>74</v>
      </c>
      <c r="D9" s="94" t="s">
        <v>104</v>
      </c>
      <c r="E9" s="100"/>
      <c r="F9" s="83">
        <f>F8*0.25</f>
        <v>2500</v>
      </c>
      <c r="G9" s="33">
        <f t="shared" si="1"/>
        <v>2500</v>
      </c>
      <c r="H9" s="59">
        <v>2500</v>
      </c>
      <c r="I9" s="9"/>
      <c r="J9" s="36"/>
      <c r="K9" s="53">
        <f t="shared" si="2"/>
        <v>0</v>
      </c>
      <c r="L9" s="12"/>
      <c r="M9" s="13"/>
      <c r="N9" s="12"/>
      <c r="O9" s="13"/>
      <c r="P9" s="12"/>
      <c r="Q9" s="13"/>
      <c r="R9" s="12"/>
      <c r="S9" s="13"/>
      <c r="T9" s="12"/>
      <c r="U9" s="13"/>
      <c r="V9" s="12"/>
      <c r="W9" s="13"/>
      <c r="X9" s="12"/>
      <c r="Y9" s="13"/>
      <c r="Z9" s="12"/>
      <c r="AA9" s="13"/>
    </row>
    <row r="10" spans="1:28" ht="31.5" x14ac:dyDescent="0.2">
      <c r="A10" s="87" t="s">
        <v>133</v>
      </c>
      <c r="B10" s="88" t="s">
        <v>134</v>
      </c>
      <c r="C10" s="89" t="s">
        <v>117</v>
      </c>
      <c r="D10" s="97" t="s">
        <v>135</v>
      </c>
      <c r="E10" s="97"/>
      <c r="F10" s="83">
        <v>50000</v>
      </c>
      <c r="G10" s="33">
        <f t="shared" si="1"/>
        <v>50000</v>
      </c>
      <c r="H10" s="59">
        <v>50000</v>
      </c>
      <c r="I10" s="9"/>
      <c r="J10" s="36"/>
      <c r="K10" s="53">
        <f t="shared" si="2"/>
        <v>0</v>
      </c>
      <c r="L10" s="9"/>
      <c r="M10" s="9"/>
      <c r="N10" s="9"/>
      <c r="O10" s="9"/>
      <c r="P10" s="9"/>
      <c r="Q10" s="9"/>
      <c r="R10" s="9"/>
      <c r="S10" s="9"/>
      <c r="T10" s="9"/>
      <c r="U10" s="9"/>
      <c r="V10" s="9"/>
      <c r="W10" s="9"/>
      <c r="X10" s="9"/>
      <c r="Y10" s="9"/>
      <c r="Z10" s="9"/>
      <c r="AA10" s="9"/>
    </row>
    <row r="11" spans="1:28" ht="31.5" x14ac:dyDescent="0.2">
      <c r="A11" s="87" t="s">
        <v>133</v>
      </c>
      <c r="B11" s="88" t="s">
        <v>136</v>
      </c>
      <c r="C11" s="89" t="s">
        <v>137</v>
      </c>
      <c r="D11" s="97" t="s">
        <v>138</v>
      </c>
      <c r="E11" s="97"/>
      <c r="F11" s="83">
        <v>225000</v>
      </c>
      <c r="G11" s="33">
        <f t="shared" si="1"/>
        <v>50000</v>
      </c>
      <c r="H11" s="59">
        <v>50000</v>
      </c>
      <c r="I11" s="9"/>
      <c r="J11" s="36"/>
      <c r="K11" s="53">
        <f t="shared" si="2"/>
        <v>175000</v>
      </c>
      <c r="L11" s="9">
        <v>175000</v>
      </c>
      <c r="M11" s="9"/>
      <c r="N11" s="9"/>
      <c r="O11" s="9"/>
      <c r="P11" s="11"/>
      <c r="Q11" s="9"/>
      <c r="R11" s="9"/>
      <c r="S11" s="9"/>
      <c r="T11" s="9"/>
      <c r="U11" s="9"/>
      <c r="V11" s="9"/>
      <c r="W11" s="9"/>
      <c r="X11" s="9"/>
      <c r="Y11" s="9"/>
      <c r="Z11" s="9"/>
      <c r="AA11" s="9"/>
    </row>
    <row r="12" spans="1:28" ht="31.5" x14ac:dyDescent="0.2">
      <c r="A12" s="87" t="s">
        <v>133</v>
      </c>
      <c r="B12" s="88" t="s">
        <v>136</v>
      </c>
      <c r="C12" s="89" t="s">
        <v>139</v>
      </c>
      <c r="D12" s="97" t="s">
        <v>140</v>
      </c>
      <c r="E12" s="97"/>
      <c r="F12" s="83">
        <v>320000</v>
      </c>
      <c r="G12" s="33">
        <f t="shared" si="1"/>
        <v>320000</v>
      </c>
      <c r="H12" s="59">
        <v>320000</v>
      </c>
      <c r="I12" s="9"/>
      <c r="J12" s="36"/>
      <c r="K12" s="53">
        <f t="shared" si="2"/>
        <v>0</v>
      </c>
      <c r="L12" s="9"/>
      <c r="M12" s="9"/>
      <c r="N12" s="9"/>
      <c r="O12" s="9"/>
      <c r="P12" s="11"/>
      <c r="Q12" s="9"/>
      <c r="R12" s="9"/>
      <c r="S12" s="9"/>
      <c r="T12" s="9"/>
      <c r="U12" s="9"/>
      <c r="V12" s="9"/>
      <c r="W12" s="9"/>
      <c r="X12" s="9"/>
      <c r="Y12" s="9"/>
      <c r="Z12" s="9"/>
      <c r="AA12" s="9"/>
    </row>
    <row r="13" spans="1:28" ht="31.5" x14ac:dyDescent="0.2">
      <c r="A13" s="87" t="s">
        <v>133</v>
      </c>
      <c r="B13" s="88" t="s">
        <v>134</v>
      </c>
      <c r="C13" s="89" t="s">
        <v>141</v>
      </c>
      <c r="D13" s="97" t="s">
        <v>142</v>
      </c>
      <c r="E13" s="97"/>
      <c r="F13" s="83">
        <v>130000</v>
      </c>
      <c r="G13" s="33">
        <f t="shared" si="1"/>
        <v>130000</v>
      </c>
      <c r="H13" s="59">
        <v>130000</v>
      </c>
      <c r="I13" s="9"/>
      <c r="J13" s="36"/>
      <c r="K13" s="53">
        <f t="shared" si="2"/>
        <v>0</v>
      </c>
      <c r="L13" s="9"/>
      <c r="M13" s="9"/>
      <c r="N13" s="9"/>
      <c r="O13" s="9"/>
      <c r="P13" s="9"/>
      <c r="Q13" s="9"/>
      <c r="R13" s="9"/>
      <c r="S13" s="9"/>
      <c r="T13" s="9"/>
      <c r="U13" s="9"/>
      <c r="V13" s="9"/>
      <c r="W13" s="9"/>
      <c r="X13" s="9"/>
      <c r="Y13" s="9"/>
      <c r="Z13" s="9"/>
      <c r="AA13" s="9"/>
    </row>
    <row r="14" spans="1:28" ht="31.5" x14ac:dyDescent="0.2">
      <c r="A14" s="87" t="s">
        <v>133</v>
      </c>
      <c r="B14" s="88" t="s">
        <v>136</v>
      </c>
      <c r="C14" s="89" t="s">
        <v>72</v>
      </c>
      <c r="D14" s="97" t="s">
        <v>143</v>
      </c>
      <c r="E14" s="97" t="s">
        <v>73</v>
      </c>
      <c r="F14" s="83">
        <v>50000</v>
      </c>
      <c r="G14" s="33">
        <f t="shared" si="1"/>
        <v>50000</v>
      </c>
      <c r="H14" s="59">
        <v>50000</v>
      </c>
      <c r="I14" s="9"/>
      <c r="J14" s="36"/>
      <c r="K14" s="53"/>
      <c r="L14" s="9"/>
      <c r="M14" s="9"/>
      <c r="N14" s="9"/>
      <c r="O14" s="9"/>
      <c r="P14" s="9"/>
      <c r="Q14" s="9"/>
      <c r="R14" s="9"/>
      <c r="S14" s="9"/>
      <c r="T14" s="9"/>
      <c r="U14" s="9"/>
      <c r="V14" s="9"/>
      <c r="W14" s="9"/>
      <c r="X14" s="9"/>
      <c r="Y14" s="9"/>
      <c r="Z14" s="9"/>
      <c r="AA14" s="9"/>
    </row>
    <row r="15" spans="1:28" ht="15.75" x14ac:dyDescent="0.2">
      <c r="A15" s="87" t="s">
        <v>133</v>
      </c>
      <c r="B15" s="88" t="s">
        <v>136</v>
      </c>
      <c r="C15" s="89" t="s">
        <v>74</v>
      </c>
      <c r="D15" s="97"/>
      <c r="E15" s="97"/>
      <c r="F15" s="83">
        <f>0.25*F14</f>
        <v>12500</v>
      </c>
      <c r="G15" s="33">
        <f t="shared" si="1"/>
        <v>12500</v>
      </c>
      <c r="H15" s="59">
        <v>12500</v>
      </c>
      <c r="I15" s="9"/>
      <c r="J15" s="36"/>
      <c r="K15" s="53">
        <f t="shared" si="2"/>
        <v>0</v>
      </c>
      <c r="L15" s="9"/>
      <c r="M15" s="9"/>
      <c r="N15" s="9"/>
      <c r="O15" s="9"/>
      <c r="P15" s="9"/>
      <c r="Q15" s="9"/>
      <c r="R15" s="9"/>
      <c r="S15" s="9"/>
      <c r="T15" s="9"/>
      <c r="U15" s="9"/>
      <c r="V15" s="9"/>
      <c r="W15" s="9"/>
      <c r="X15" s="9"/>
      <c r="Y15" s="9"/>
      <c r="Z15" s="9"/>
      <c r="AA15" s="9"/>
    </row>
    <row r="16" spans="1:28" ht="47.25" x14ac:dyDescent="0.2">
      <c r="A16" s="80" t="s">
        <v>144</v>
      </c>
      <c r="B16" s="81" t="s">
        <v>145</v>
      </c>
      <c r="C16" s="93" t="s">
        <v>146</v>
      </c>
      <c r="D16" s="94" t="s">
        <v>147</v>
      </c>
      <c r="E16" s="100"/>
      <c r="F16" s="83">
        <v>1125739</v>
      </c>
      <c r="G16" s="33">
        <f t="shared" si="1"/>
        <v>1125739</v>
      </c>
      <c r="H16" s="59">
        <v>1125739</v>
      </c>
      <c r="I16" s="9"/>
      <c r="J16" s="36"/>
      <c r="K16" s="53">
        <f t="shared" si="2"/>
        <v>0</v>
      </c>
      <c r="L16" s="9"/>
      <c r="M16" s="9"/>
      <c r="N16" s="9"/>
      <c r="O16" s="9"/>
      <c r="P16" s="9"/>
      <c r="Q16" s="9"/>
      <c r="R16" s="9"/>
      <c r="S16" s="9"/>
      <c r="T16" s="9"/>
      <c r="U16" s="9"/>
      <c r="V16" s="9"/>
      <c r="W16" s="9"/>
      <c r="X16" s="9"/>
      <c r="Y16" s="9"/>
      <c r="Z16" s="9"/>
      <c r="AA16" s="9"/>
    </row>
    <row r="17" spans="1:27" ht="31.5" x14ac:dyDescent="0.2">
      <c r="A17" s="80" t="s">
        <v>144</v>
      </c>
      <c r="B17" s="81" t="s">
        <v>145</v>
      </c>
      <c r="C17" s="93" t="s">
        <v>148</v>
      </c>
      <c r="D17" s="94" t="s">
        <v>149</v>
      </c>
      <c r="E17" s="100"/>
      <c r="F17" s="83">
        <v>492000</v>
      </c>
      <c r="G17" s="33">
        <f t="shared" si="1"/>
        <v>492000</v>
      </c>
      <c r="H17" s="59">
        <v>492000</v>
      </c>
      <c r="I17" s="9"/>
      <c r="J17" s="36"/>
      <c r="K17" s="53">
        <f t="shared" si="2"/>
        <v>0</v>
      </c>
      <c r="L17" s="9"/>
      <c r="M17" s="9"/>
      <c r="N17" s="9"/>
      <c r="O17" s="9"/>
      <c r="P17" s="9"/>
      <c r="Q17" s="9"/>
      <c r="R17" s="9"/>
      <c r="S17" s="9"/>
      <c r="T17" s="9"/>
      <c r="U17" s="9"/>
      <c r="V17" s="9"/>
      <c r="W17" s="9"/>
      <c r="X17" s="9"/>
      <c r="Y17" s="9"/>
      <c r="Z17" s="9"/>
      <c r="AA17" s="9"/>
    </row>
    <row r="18" spans="1:27" ht="47.25" x14ac:dyDescent="0.2">
      <c r="A18" s="80" t="s">
        <v>144</v>
      </c>
      <c r="B18" s="81" t="s">
        <v>150</v>
      </c>
      <c r="C18" s="93" t="s">
        <v>151</v>
      </c>
      <c r="D18" s="94" t="s">
        <v>152</v>
      </c>
      <c r="E18" s="100"/>
      <c r="F18" s="83">
        <v>300000</v>
      </c>
      <c r="G18" s="33">
        <f t="shared" si="1"/>
        <v>300000</v>
      </c>
      <c r="H18" s="59"/>
      <c r="I18" s="9">
        <v>300000</v>
      </c>
      <c r="J18" s="36"/>
      <c r="K18" s="53">
        <f t="shared" si="2"/>
        <v>0</v>
      </c>
      <c r="L18" s="9"/>
      <c r="M18" s="9"/>
      <c r="N18" s="9"/>
      <c r="O18" s="9"/>
      <c r="P18" s="9"/>
      <c r="Q18" s="9"/>
      <c r="R18" s="9"/>
      <c r="S18" s="9"/>
      <c r="T18" s="9"/>
      <c r="U18" s="9"/>
      <c r="V18" s="9"/>
      <c r="W18" s="9"/>
      <c r="X18" s="9"/>
      <c r="Y18" s="9"/>
      <c r="Z18" s="9"/>
      <c r="AA18" s="9"/>
    </row>
    <row r="19" spans="1:27" ht="15.75" x14ac:dyDescent="0.2">
      <c r="A19" s="80" t="s">
        <v>144</v>
      </c>
      <c r="B19" s="81" t="s">
        <v>153</v>
      </c>
      <c r="C19" s="93" t="s">
        <v>154</v>
      </c>
      <c r="D19" s="94" t="s">
        <v>155</v>
      </c>
      <c r="E19" s="100" t="s">
        <v>73</v>
      </c>
      <c r="F19" s="83">
        <v>386000</v>
      </c>
      <c r="G19" s="33">
        <f t="shared" si="1"/>
        <v>386000</v>
      </c>
      <c r="H19" s="59">
        <v>86000</v>
      </c>
      <c r="I19" s="9">
        <v>200000</v>
      </c>
      <c r="J19" s="36">
        <v>100000</v>
      </c>
      <c r="K19" s="53">
        <f t="shared" si="2"/>
        <v>0</v>
      </c>
      <c r="L19" s="9"/>
      <c r="M19" s="9"/>
      <c r="N19" s="9"/>
      <c r="O19" s="9"/>
      <c r="P19" s="9"/>
      <c r="Q19" s="9"/>
      <c r="R19" s="9"/>
      <c r="S19" s="9"/>
      <c r="T19" s="9"/>
      <c r="U19" s="9"/>
      <c r="V19" s="9"/>
      <c r="W19" s="9"/>
      <c r="X19" s="9"/>
      <c r="Y19" s="9"/>
      <c r="Z19" s="9"/>
      <c r="AA19" s="9"/>
    </row>
    <row r="20" spans="1:27" ht="31.5" x14ac:dyDescent="0.2">
      <c r="A20" s="80" t="s">
        <v>144</v>
      </c>
      <c r="B20" s="81" t="s">
        <v>153</v>
      </c>
      <c r="C20" s="93" t="s">
        <v>156</v>
      </c>
      <c r="D20" s="94" t="s">
        <v>157</v>
      </c>
      <c r="E20" s="100" t="s">
        <v>73</v>
      </c>
      <c r="F20" s="83">
        <v>50000</v>
      </c>
      <c r="G20" s="33">
        <f t="shared" si="1"/>
        <v>50000</v>
      </c>
      <c r="H20" s="59">
        <v>20000</v>
      </c>
      <c r="I20" s="9"/>
      <c r="J20" s="36">
        <v>30000</v>
      </c>
      <c r="K20" s="53">
        <f t="shared" si="2"/>
        <v>0</v>
      </c>
      <c r="L20" s="9"/>
      <c r="M20" s="9"/>
      <c r="N20" s="9"/>
      <c r="O20" s="9"/>
      <c r="P20" s="9"/>
      <c r="Q20" s="9"/>
      <c r="R20" s="9"/>
      <c r="S20" s="9"/>
      <c r="T20" s="9"/>
      <c r="U20" s="9"/>
      <c r="V20" s="9"/>
      <c r="W20" s="9"/>
      <c r="X20" s="9"/>
      <c r="Y20" s="9"/>
      <c r="Z20" s="9"/>
      <c r="AA20" s="9"/>
    </row>
    <row r="21" spans="1:27" ht="15.75" x14ac:dyDescent="0.2">
      <c r="A21" s="80" t="s">
        <v>144</v>
      </c>
      <c r="B21" s="81" t="s">
        <v>145</v>
      </c>
      <c r="C21" s="93" t="s">
        <v>158</v>
      </c>
      <c r="D21" s="94" t="s">
        <v>159</v>
      </c>
      <c r="E21" s="100"/>
      <c r="F21" s="83">
        <f>0.25*SUM(F20,F19,F23)</f>
        <v>127750</v>
      </c>
      <c r="G21" s="33">
        <f t="shared" si="1"/>
        <v>127750</v>
      </c>
      <c r="H21" s="59">
        <v>109000</v>
      </c>
      <c r="I21" s="9"/>
      <c r="J21" s="36"/>
      <c r="K21" s="53">
        <f t="shared" si="2"/>
        <v>0</v>
      </c>
      <c r="L21" s="9"/>
      <c r="M21" s="9"/>
      <c r="N21" s="9"/>
      <c r="O21" s="9"/>
      <c r="P21" s="9"/>
      <c r="Q21" s="9"/>
      <c r="R21" s="9"/>
      <c r="S21" s="9"/>
      <c r="T21" s="9"/>
      <c r="U21" s="9"/>
      <c r="V21" s="9"/>
      <c r="W21" s="9"/>
      <c r="X21" s="9"/>
      <c r="Y21" s="9"/>
      <c r="Z21" s="9"/>
      <c r="AA21" s="9"/>
    </row>
    <row r="22" spans="1:27" ht="31.5" x14ac:dyDescent="0.2">
      <c r="A22" s="80" t="s">
        <v>144</v>
      </c>
      <c r="B22" s="81" t="s">
        <v>153</v>
      </c>
      <c r="C22" s="93" t="s">
        <v>160</v>
      </c>
      <c r="D22" s="94" t="s">
        <v>161</v>
      </c>
      <c r="E22" s="100"/>
      <c r="F22" s="83">
        <v>500</v>
      </c>
      <c r="G22" s="33">
        <f t="shared" si="1"/>
        <v>500</v>
      </c>
      <c r="H22" s="59">
        <v>500</v>
      </c>
      <c r="I22" s="9"/>
      <c r="J22" s="36"/>
      <c r="K22" s="53">
        <f t="shared" si="2"/>
        <v>0</v>
      </c>
      <c r="L22" s="9"/>
      <c r="M22" s="9"/>
      <c r="N22" s="9"/>
      <c r="O22" s="9"/>
      <c r="P22" s="9"/>
      <c r="Q22" s="9"/>
      <c r="R22" s="9"/>
      <c r="S22" s="9"/>
      <c r="T22" s="9"/>
      <c r="U22" s="9"/>
      <c r="V22" s="9"/>
      <c r="W22" s="9"/>
      <c r="X22" s="9"/>
      <c r="Y22" s="9"/>
      <c r="Z22" s="9"/>
      <c r="AA22" s="9"/>
    </row>
    <row r="23" spans="1:27" ht="47.25" x14ac:dyDescent="0.2">
      <c r="A23" s="80" t="s">
        <v>144</v>
      </c>
      <c r="B23" s="93" t="s">
        <v>72</v>
      </c>
      <c r="C23" s="93" t="s">
        <v>72</v>
      </c>
      <c r="D23" s="94" t="s">
        <v>162</v>
      </c>
      <c r="E23" s="100" t="s">
        <v>73</v>
      </c>
      <c r="F23" s="83">
        <v>75000</v>
      </c>
      <c r="G23" s="33">
        <f t="shared" si="1"/>
        <v>75000</v>
      </c>
      <c r="H23" s="59">
        <v>75000</v>
      </c>
      <c r="I23" s="9"/>
      <c r="J23" s="36"/>
      <c r="K23" s="53">
        <f t="shared" si="2"/>
        <v>0</v>
      </c>
      <c r="L23" s="9"/>
      <c r="M23" s="9"/>
      <c r="N23" s="9"/>
      <c r="O23" s="9"/>
      <c r="P23" s="9"/>
      <c r="Q23" s="9"/>
      <c r="R23" s="9"/>
      <c r="S23" s="9"/>
      <c r="T23" s="9"/>
      <c r="U23" s="9"/>
      <c r="V23" s="9"/>
      <c r="W23" s="9"/>
      <c r="X23" s="9"/>
      <c r="Y23" s="9"/>
      <c r="Z23" s="9"/>
      <c r="AA23" s="9"/>
    </row>
    <row r="24" spans="1:27" s="3" customFormat="1" x14ac:dyDescent="0.2">
      <c r="A24" s="2"/>
      <c r="B24" s="2"/>
      <c r="C24" s="2"/>
      <c r="D24" s="2"/>
      <c r="E24" s="2"/>
      <c r="F24" s="51"/>
      <c r="G24" s="5"/>
      <c r="H24" s="2"/>
      <c r="I24" s="2"/>
      <c r="J24" s="2"/>
      <c r="K24" s="54"/>
      <c r="L24" s="2"/>
      <c r="M24" s="2"/>
      <c r="N24" s="2"/>
      <c r="O24" s="2"/>
      <c r="P24" s="2"/>
      <c r="Q24" s="2"/>
      <c r="R24" s="2"/>
      <c r="S24" s="2"/>
      <c r="T24" s="2"/>
      <c r="U24" s="2"/>
      <c r="V24" s="2"/>
      <c r="W24" s="2"/>
      <c r="X24" s="2"/>
      <c r="Y24" s="2"/>
      <c r="Z24" s="2"/>
      <c r="AA24" s="2"/>
    </row>
    <row r="25" spans="1:27" s="3" customFormat="1" ht="15" x14ac:dyDescent="0.25">
      <c r="A25" s="62" t="s">
        <v>94</v>
      </c>
      <c r="B25" s="2"/>
      <c r="C25" s="2"/>
      <c r="D25" s="2"/>
      <c r="E25" s="2"/>
      <c r="F25" s="51"/>
      <c r="G25" s="5"/>
      <c r="H25" s="2"/>
      <c r="I25" s="2"/>
      <c r="J25" s="2"/>
      <c r="K25" s="54"/>
      <c r="L25" s="2"/>
      <c r="M25" s="2"/>
      <c r="N25" s="2"/>
      <c r="O25" s="2"/>
      <c r="P25" s="2"/>
      <c r="Q25" s="2"/>
      <c r="R25" s="2"/>
      <c r="S25" s="2"/>
      <c r="T25" s="2"/>
      <c r="U25" s="4"/>
      <c r="V25" s="2"/>
      <c r="W25" s="2"/>
      <c r="X25" s="2"/>
      <c r="Y25" s="2"/>
      <c r="Z25" s="2"/>
      <c r="AA25" s="2"/>
    </row>
    <row r="26" spans="1:27" s="3" customFormat="1" ht="68.25" customHeight="1" x14ac:dyDescent="0.2">
      <c r="A26" s="165" t="s">
        <v>95</v>
      </c>
      <c r="B26" s="165"/>
      <c r="C26" s="165"/>
      <c r="D26" s="165"/>
      <c r="E26" s="165"/>
      <c r="F26" s="166"/>
      <c r="G26" s="5"/>
      <c r="H26" s="2"/>
      <c r="I26" s="2"/>
      <c r="J26" s="2"/>
      <c r="K26" s="54"/>
      <c r="L26" s="2"/>
      <c r="M26" s="2"/>
      <c r="N26" s="2"/>
      <c r="O26" s="2"/>
      <c r="P26" s="2"/>
      <c r="Q26" s="2"/>
      <c r="R26" s="2"/>
      <c r="S26" s="2"/>
      <c r="T26" s="2"/>
      <c r="U26" s="4"/>
      <c r="V26" s="2"/>
      <c r="W26" s="2"/>
      <c r="X26" s="2"/>
      <c r="Y26" s="2"/>
      <c r="Z26" s="2"/>
      <c r="AA26" s="2"/>
    </row>
    <row r="27" spans="1:27" s="3" customFormat="1" ht="54.75" customHeight="1" x14ac:dyDescent="0.2">
      <c r="A27" s="164" t="s">
        <v>96</v>
      </c>
      <c r="B27" s="165"/>
      <c r="C27" s="165"/>
      <c r="D27" s="165"/>
      <c r="E27" s="165"/>
      <c r="F27" s="166"/>
      <c r="G27" s="5"/>
      <c r="H27" s="2"/>
      <c r="I27" s="2"/>
      <c r="J27" s="2"/>
      <c r="K27" s="54"/>
      <c r="L27" s="2"/>
      <c r="M27" s="2"/>
      <c r="N27" s="2"/>
      <c r="O27" s="2"/>
      <c r="P27" s="4"/>
      <c r="Q27" s="2"/>
      <c r="R27" s="2"/>
      <c r="S27" s="4"/>
      <c r="T27" s="2"/>
      <c r="U27" s="2"/>
      <c r="V27" s="2"/>
      <c r="W27" s="2"/>
      <c r="X27" s="2"/>
      <c r="Y27" s="2"/>
      <c r="Z27" s="2"/>
      <c r="AA27" s="2"/>
    </row>
    <row r="28" spans="1:27" s="3" customFormat="1" ht="42" customHeight="1" x14ac:dyDescent="0.2">
      <c r="A28" s="165" t="s">
        <v>97</v>
      </c>
      <c r="B28" s="165"/>
      <c r="C28" s="165"/>
      <c r="D28" s="165"/>
      <c r="E28" s="165"/>
      <c r="F28" s="166"/>
      <c r="G28" s="5"/>
      <c r="H28" s="2"/>
      <c r="I28" s="2"/>
      <c r="J28" s="2"/>
      <c r="K28" s="54"/>
      <c r="L28" s="2"/>
      <c r="M28" s="2"/>
      <c r="N28" s="2"/>
      <c r="O28" s="2"/>
      <c r="P28" s="2"/>
      <c r="Q28" s="2"/>
      <c r="R28" s="2"/>
      <c r="S28" s="2"/>
      <c r="T28" s="2"/>
      <c r="U28" s="2"/>
      <c r="V28" s="2"/>
      <c r="W28" s="2"/>
      <c r="X28" s="2"/>
      <c r="Y28" s="2"/>
      <c r="Z28" s="2"/>
      <c r="AA28" s="2"/>
    </row>
    <row r="29" spans="1:27" s="3" customFormat="1" ht="42" customHeight="1" x14ac:dyDescent="0.2">
      <c r="A29" s="165" t="s">
        <v>98</v>
      </c>
      <c r="B29" s="165"/>
      <c r="C29" s="165"/>
      <c r="D29" s="165"/>
      <c r="E29" s="165"/>
      <c r="F29" s="166"/>
      <c r="G29" s="5"/>
      <c r="H29" s="2"/>
      <c r="I29" s="2"/>
      <c r="J29" s="2"/>
      <c r="K29" s="54"/>
      <c r="L29" s="2"/>
      <c r="M29" s="2"/>
      <c r="N29" s="2"/>
      <c r="O29" s="2"/>
      <c r="P29" s="2"/>
      <c r="Q29" s="2"/>
      <c r="R29" s="2"/>
      <c r="S29" s="2"/>
      <c r="T29" s="2"/>
      <c r="U29" s="2"/>
      <c r="V29" s="2"/>
      <c r="W29" s="2"/>
      <c r="X29" s="2"/>
      <c r="Y29" s="2"/>
      <c r="Z29" s="2"/>
      <c r="AA29" s="2"/>
    </row>
    <row r="30" spans="1:27" s="3" customFormat="1" ht="104.25" customHeight="1" x14ac:dyDescent="0.2">
      <c r="A30" s="164" t="s">
        <v>99</v>
      </c>
      <c r="B30" s="165"/>
      <c r="C30" s="165"/>
      <c r="D30" s="165"/>
      <c r="E30" s="165"/>
      <c r="F30" s="166"/>
      <c r="G30" s="5"/>
      <c r="H30" s="2"/>
      <c r="I30" s="2"/>
      <c r="J30" s="2"/>
      <c r="K30" s="54"/>
      <c r="L30" s="2"/>
      <c r="M30" s="2"/>
      <c r="N30" s="2"/>
      <c r="O30" s="2"/>
      <c r="P30" s="2"/>
      <c r="Q30" s="2"/>
      <c r="R30" s="2"/>
      <c r="S30" s="2"/>
      <c r="T30" s="2"/>
      <c r="U30" s="2"/>
      <c r="V30" s="2"/>
      <c r="W30" s="2"/>
      <c r="X30" s="2"/>
      <c r="Y30" s="2"/>
      <c r="Z30" s="2"/>
      <c r="AA30" s="2"/>
    </row>
    <row r="31" spans="1:27" ht="40.5" customHeight="1" x14ac:dyDescent="0.25">
      <c r="A31" s="165" t="s">
        <v>100</v>
      </c>
      <c r="B31" s="167"/>
      <c r="C31" s="167"/>
      <c r="D31" s="167"/>
      <c r="E31" s="167"/>
      <c r="F31" s="168"/>
    </row>
    <row r="32" spans="1:27" x14ac:dyDescent="0.2"/>
  </sheetData>
  <mergeCells count="11">
    <mergeCell ref="A26:F26"/>
    <mergeCell ref="B1:C1"/>
    <mergeCell ref="B2:C2"/>
    <mergeCell ref="B4:C4"/>
    <mergeCell ref="B5:C5"/>
    <mergeCell ref="A6:C6"/>
    <mergeCell ref="A27:F27"/>
    <mergeCell ref="A28:F28"/>
    <mergeCell ref="A29:F29"/>
    <mergeCell ref="A30:F30"/>
    <mergeCell ref="A31:F31"/>
  </mergeCells>
  <dataValidations count="7">
    <dataValidation type="list" allowBlank="1" showInputMessage="1" showErrorMessage="1" sqref="C10:C15" xr:uid="{270D1064-EA5A-44D0-A96E-432E8247FAEB}">
      <formula1>Design_Categories</formula1>
    </dataValidation>
    <dataValidation type="list" allowBlank="1" showInputMessage="1" showErrorMessage="1" sqref="B10:B15" xr:uid="{7A19CAB6-9177-4739-8AEC-917EF1A9AFC3}">
      <formula1>Design_goals</formula1>
    </dataValidation>
    <dataValidation type="list" allowBlank="1" showInputMessage="1" showErrorMessage="1" sqref="C8:C9" xr:uid="{544BF541-1590-458C-986B-CC64E4729470}">
      <formula1>Manage_categories</formula1>
    </dataValidation>
    <dataValidation type="list" allowBlank="1" showInputMessage="1" showErrorMessage="1" sqref="B8:B9" xr:uid="{AD325CFE-BE03-416F-92C2-F68DCB8B53A8}">
      <formula1>Manage_Goal</formula1>
    </dataValidation>
    <dataValidation type="list" allowBlank="1" showInputMessage="1" showErrorMessage="1" sqref="B16:B22" xr:uid="{D6ED665C-738C-4689-A612-55332EF52A7F}">
      <formula1>Construction_goals</formula1>
    </dataValidation>
    <dataValidation type="list" allowBlank="1" showInputMessage="1" showErrorMessage="1" sqref="C16:C23 B23" xr:uid="{1806D137-752B-425F-A5D4-2A67BF683DB9}">
      <formula1>Construction_categories</formula1>
    </dataValidation>
    <dataValidation type="list" allowBlank="1" showInputMessage="1" showErrorMessage="1" sqref="E8:E23" xr:uid="{98F3E913-3C04-4751-98AE-B6D052DA7054}">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F7E4C0-8803-4EC9-A0B7-F8735A07A3BE}">
          <x14:formula1>
            <xm:f>'Phase-Goal-Category Lookup'!$A$4:$A$126</xm:f>
          </x14:formula1>
          <xm:sqref>A8:A23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AB54"/>
  <sheetViews>
    <sheetView tabSelected="1" workbookViewId="0">
      <selection activeCell="B1" sqref="B1:C1"/>
    </sheetView>
  </sheetViews>
  <sheetFormatPr defaultColWidth="9.140625" defaultRowHeight="11.25" customHeight="1" x14ac:dyDescent="0.25"/>
  <cols>
    <col min="1" max="1" width="34.42578125" style="2" customWidth="1"/>
    <col min="2" max="2" width="32.140625" style="2" customWidth="1"/>
    <col min="3" max="3" width="19.7109375" style="106" bestFit="1" customWidth="1"/>
    <col min="4" max="4" width="20.5703125" style="2" customWidth="1"/>
    <col min="5" max="5" width="20.5703125" style="106" customWidth="1"/>
    <col min="6" max="6" width="10.140625" style="51" customWidth="1"/>
    <col min="7" max="7" width="9.28515625" style="5" bestFit="1" customWidth="1"/>
    <col min="8" max="8" width="11.28515625" style="181" customWidth="1"/>
    <col min="9" max="10" width="7.42578125" style="2" customWidth="1"/>
    <col min="11" max="11" width="10.42578125" style="54" bestFit="1" customWidth="1"/>
    <col min="12" max="27" width="9.42578125" style="2" customWidth="1"/>
    <col min="28" max="16384" width="9.140625" style="2"/>
  </cols>
  <sheetData>
    <row r="1" spans="1:28" ht="15.75" x14ac:dyDescent="0.25">
      <c r="A1" s="6" t="s">
        <v>29</v>
      </c>
      <c r="B1" s="169"/>
      <c r="C1" s="170"/>
      <c r="D1" s="63"/>
      <c r="E1" s="103"/>
      <c r="F1" s="65"/>
      <c r="G1" s="8"/>
      <c r="H1" s="66" t="s">
        <v>31</v>
      </c>
      <c r="I1" s="67"/>
      <c r="J1" s="67"/>
      <c r="K1" s="68"/>
      <c r="L1" s="66" t="s">
        <v>32</v>
      </c>
      <c r="M1" s="67"/>
      <c r="N1" s="67"/>
      <c r="O1" s="67"/>
      <c r="P1" s="67"/>
      <c r="Q1" s="67"/>
      <c r="R1" s="67"/>
      <c r="S1" s="67"/>
      <c r="T1" s="67"/>
      <c r="U1" s="67"/>
      <c r="V1" s="67"/>
      <c r="W1" s="67"/>
      <c r="X1" s="67"/>
      <c r="Y1" s="67"/>
      <c r="Z1" s="67"/>
      <c r="AA1" s="67"/>
    </row>
    <row r="2" spans="1:28" ht="15.75" x14ac:dyDescent="0.25">
      <c r="A2" s="6" t="s">
        <v>33</v>
      </c>
      <c r="B2" s="170"/>
      <c r="C2" s="170"/>
      <c r="D2" s="63"/>
      <c r="E2" s="103"/>
      <c r="F2" s="34"/>
      <c r="G2" s="70" t="s">
        <v>34</v>
      </c>
      <c r="H2" s="14">
        <v>2025</v>
      </c>
      <c r="I2" s="14"/>
      <c r="J2" s="15"/>
      <c r="K2" s="69" t="s">
        <v>34</v>
      </c>
      <c r="L2" s="10"/>
      <c r="M2" s="7"/>
      <c r="N2" s="7"/>
      <c r="O2" s="7"/>
      <c r="P2" s="7"/>
      <c r="Q2" s="7"/>
      <c r="R2" s="7"/>
      <c r="S2" s="7"/>
      <c r="T2" s="7"/>
      <c r="U2" s="7"/>
      <c r="V2" s="7"/>
      <c r="W2" s="7"/>
      <c r="X2" s="7"/>
      <c r="Y2" s="7"/>
      <c r="Z2" s="7"/>
      <c r="AA2" s="7"/>
    </row>
    <row r="3" spans="1:28" ht="15.75" x14ac:dyDescent="0.25">
      <c r="A3" s="6" t="s">
        <v>35</v>
      </c>
      <c r="B3" s="120"/>
      <c r="C3" s="115"/>
      <c r="D3" s="63"/>
      <c r="E3" s="103"/>
      <c r="F3" s="34"/>
      <c r="G3" s="70"/>
      <c r="H3" s="14"/>
      <c r="I3" s="14"/>
      <c r="J3" s="15"/>
      <c r="K3" s="69"/>
      <c r="L3" s="10"/>
      <c r="M3" s="7"/>
      <c r="N3" s="7"/>
      <c r="O3" s="7"/>
      <c r="P3" s="7"/>
      <c r="Q3" s="7"/>
      <c r="R3" s="7"/>
      <c r="S3" s="7"/>
      <c r="T3" s="7"/>
      <c r="U3" s="7"/>
      <c r="V3" s="7"/>
      <c r="W3" s="7"/>
      <c r="X3" s="7"/>
      <c r="Y3" s="7"/>
      <c r="Z3" s="7"/>
      <c r="AA3" s="7"/>
    </row>
    <row r="4" spans="1:28" ht="15.75" x14ac:dyDescent="0.25">
      <c r="A4" s="6" t="s">
        <v>37</v>
      </c>
      <c r="B4" s="171"/>
      <c r="C4" s="170"/>
      <c r="D4" s="64"/>
      <c r="E4" s="103"/>
      <c r="F4" s="34"/>
      <c r="G4" s="70" t="s">
        <v>39</v>
      </c>
      <c r="H4" s="60" t="s">
        <v>40</v>
      </c>
      <c r="I4" s="16"/>
      <c r="J4" s="17"/>
      <c r="K4" s="69" t="s">
        <v>39</v>
      </c>
      <c r="L4" s="10"/>
      <c r="M4" s="7"/>
      <c r="N4" s="7"/>
      <c r="O4" s="7"/>
      <c r="P4" s="7"/>
      <c r="Q4" s="7"/>
      <c r="R4" s="7"/>
      <c r="S4" s="7"/>
      <c r="T4" s="7"/>
      <c r="U4" s="7"/>
      <c r="V4" s="7"/>
      <c r="W4" s="7"/>
      <c r="X4" s="7"/>
      <c r="Y4" s="7"/>
      <c r="Z4" s="7"/>
      <c r="AA4" s="7"/>
    </row>
    <row r="5" spans="1:28" ht="15" x14ac:dyDescent="0.25">
      <c r="A5" s="6"/>
      <c r="B5" s="172"/>
      <c r="C5" s="173"/>
      <c r="D5" s="64"/>
      <c r="E5" s="103"/>
      <c r="F5" s="35"/>
      <c r="G5" s="70" t="s">
        <v>41</v>
      </c>
      <c r="H5" s="16" t="s">
        <v>163</v>
      </c>
      <c r="I5" s="16"/>
      <c r="J5" s="17"/>
      <c r="K5" s="69" t="s">
        <v>41</v>
      </c>
      <c r="L5" s="10"/>
      <c r="M5" s="7"/>
      <c r="N5" s="7"/>
      <c r="O5" s="7"/>
      <c r="P5" s="7"/>
      <c r="Q5" s="7"/>
      <c r="R5" s="7"/>
      <c r="S5" s="7"/>
      <c r="T5" s="7"/>
      <c r="U5" s="7"/>
      <c r="V5" s="7"/>
      <c r="W5" s="7"/>
      <c r="X5" s="7"/>
      <c r="Y5" s="7"/>
      <c r="Z5" s="7"/>
      <c r="AA5" s="7"/>
    </row>
    <row r="6" spans="1:28" s="74" customFormat="1" ht="12.75" x14ac:dyDescent="0.2">
      <c r="A6" s="174" t="s">
        <v>43</v>
      </c>
      <c r="B6" s="175"/>
      <c r="C6" s="175"/>
      <c r="D6" s="71" t="s">
        <v>44</v>
      </c>
      <c r="E6" s="104"/>
      <c r="F6" s="72">
        <f>SUM(F8:F102)</f>
        <v>0</v>
      </c>
      <c r="G6" s="72">
        <f t="shared" ref="G6:AA6" si="0">SUM(G8:G102)</f>
        <v>0</v>
      </c>
      <c r="H6" s="72">
        <f t="shared" si="0"/>
        <v>0</v>
      </c>
      <c r="I6" s="72">
        <f t="shared" si="0"/>
        <v>0</v>
      </c>
      <c r="J6" s="72">
        <f t="shared" si="0"/>
        <v>0</v>
      </c>
      <c r="K6" s="72">
        <f t="shared" si="0"/>
        <v>0</v>
      </c>
      <c r="L6" s="72">
        <f t="shared" si="0"/>
        <v>0</v>
      </c>
      <c r="M6" s="72">
        <f t="shared" si="0"/>
        <v>0</v>
      </c>
      <c r="N6" s="72">
        <f t="shared" si="0"/>
        <v>0</v>
      </c>
      <c r="O6" s="72">
        <f t="shared" si="0"/>
        <v>0</v>
      </c>
      <c r="P6" s="72">
        <f t="shared" si="0"/>
        <v>0</v>
      </c>
      <c r="Q6" s="72">
        <f t="shared" si="0"/>
        <v>0</v>
      </c>
      <c r="R6" s="72">
        <f t="shared" si="0"/>
        <v>0</v>
      </c>
      <c r="S6" s="72">
        <f t="shared" si="0"/>
        <v>0</v>
      </c>
      <c r="T6" s="72">
        <f t="shared" si="0"/>
        <v>0</v>
      </c>
      <c r="U6" s="72">
        <f t="shared" si="0"/>
        <v>0</v>
      </c>
      <c r="V6" s="72">
        <f t="shared" si="0"/>
        <v>0</v>
      </c>
      <c r="W6" s="72">
        <f t="shared" si="0"/>
        <v>0</v>
      </c>
      <c r="X6" s="72">
        <f t="shared" si="0"/>
        <v>0</v>
      </c>
      <c r="Y6" s="72">
        <f t="shared" si="0"/>
        <v>0</v>
      </c>
      <c r="Z6" s="72">
        <f t="shared" si="0"/>
        <v>0</v>
      </c>
      <c r="AA6" s="72">
        <f t="shared" si="0"/>
        <v>0</v>
      </c>
      <c r="AB6" s="73"/>
    </row>
    <row r="7" spans="1:28" ht="51.6" customHeight="1" x14ac:dyDescent="0.25">
      <c r="A7" s="78" t="s">
        <v>45</v>
      </c>
      <c r="B7" s="78" t="s">
        <v>46</v>
      </c>
      <c r="C7" s="116" t="s">
        <v>47</v>
      </c>
      <c r="D7" s="78" t="s">
        <v>48</v>
      </c>
      <c r="E7" s="105" t="s">
        <v>49</v>
      </c>
      <c r="F7" s="182" t="s">
        <v>50</v>
      </c>
      <c r="G7" s="184" t="s">
        <v>51</v>
      </c>
      <c r="H7" s="179" t="s">
        <v>52</v>
      </c>
      <c r="I7" s="13" t="s">
        <v>53</v>
      </c>
      <c r="J7" s="13" t="s">
        <v>54</v>
      </c>
      <c r="K7" s="52" t="s">
        <v>55</v>
      </c>
      <c r="L7" s="13" t="s">
        <v>53</v>
      </c>
      <c r="M7" s="13" t="s">
        <v>54</v>
      </c>
      <c r="N7" s="13" t="s">
        <v>56</v>
      </c>
      <c r="O7" s="13" t="s">
        <v>57</v>
      </c>
      <c r="P7" s="13" t="s">
        <v>58</v>
      </c>
      <c r="Q7" s="13" t="s">
        <v>59</v>
      </c>
      <c r="R7" s="13" t="s">
        <v>60</v>
      </c>
      <c r="S7" s="13" t="s">
        <v>61</v>
      </c>
      <c r="T7" s="13" t="s">
        <v>62</v>
      </c>
      <c r="U7" s="13" t="s">
        <v>63</v>
      </c>
      <c r="V7" s="13" t="s">
        <v>64</v>
      </c>
      <c r="W7" s="13" t="s">
        <v>65</v>
      </c>
      <c r="X7" s="12" t="s">
        <v>66</v>
      </c>
      <c r="Y7" s="13" t="s">
        <v>67</v>
      </c>
      <c r="Z7" s="12" t="s">
        <v>68</v>
      </c>
      <c r="AA7" s="13" t="s">
        <v>69</v>
      </c>
    </row>
    <row r="8" spans="1:28" ht="15.75" customHeight="1" x14ac:dyDescent="0.2">
      <c r="A8" s="95" t="s">
        <v>70</v>
      </c>
      <c r="B8" s="81"/>
      <c r="C8" s="82"/>
      <c r="D8" s="94"/>
      <c r="E8" s="100"/>
      <c r="F8" s="183">
        <f>SUM(H8:J8,L8:AA8)</f>
        <v>0</v>
      </c>
      <c r="G8" s="185">
        <f t="shared" ref="G8:G46" si="1">F8-K8</f>
        <v>0</v>
      </c>
      <c r="H8" s="180"/>
      <c r="I8" s="9"/>
      <c r="J8" s="36"/>
      <c r="K8" s="53">
        <f t="shared" ref="K8:K16" si="2">SUM(L8:AA8)</f>
        <v>0</v>
      </c>
      <c r="L8" s="12"/>
      <c r="M8" s="13"/>
      <c r="N8" s="12"/>
      <c r="O8" s="13"/>
      <c r="P8" s="12"/>
      <c r="Q8" s="13"/>
      <c r="R8" s="12"/>
      <c r="S8" s="13"/>
      <c r="T8" s="12"/>
      <c r="U8" s="13"/>
      <c r="V8" s="12"/>
      <c r="W8" s="13"/>
      <c r="X8" s="12"/>
      <c r="Y8" s="13"/>
      <c r="Z8" s="12"/>
      <c r="AA8" s="13"/>
    </row>
    <row r="9" spans="1:28" ht="15.75" customHeight="1" x14ac:dyDescent="0.2">
      <c r="A9" s="95" t="s">
        <v>70</v>
      </c>
      <c r="B9" s="81"/>
      <c r="C9" s="82"/>
      <c r="D9" s="94"/>
      <c r="E9" s="100"/>
      <c r="F9" s="183">
        <f t="shared" ref="F9:F46" si="3">SUM(H9:J9,L9:AA9)</f>
        <v>0</v>
      </c>
      <c r="G9" s="185">
        <f t="shared" si="1"/>
        <v>0</v>
      </c>
      <c r="H9" s="180"/>
      <c r="I9" s="9"/>
      <c r="J9" s="36"/>
      <c r="K9" s="53">
        <f t="shared" si="2"/>
        <v>0</v>
      </c>
      <c r="L9" s="12"/>
      <c r="M9" s="13"/>
      <c r="N9" s="12"/>
      <c r="O9" s="13"/>
      <c r="P9" s="12"/>
      <c r="Q9" s="13"/>
      <c r="R9" s="12"/>
      <c r="S9" s="13"/>
      <c r="T9" s="12"/>
      <c r="U9" s="13"/>
      <c r="V9" s="12"/>
      <c r="W9" s="13"/>
      <c r="X9" s="12"/>
      <c r="Y9" s="13"/>
      <c r="Z9" s="12"/>
      <c r="AA9" s="13"/>
    </row>
    <row r="10" spans="1:28" ht="15.75" x14ac:dyDescent="0.2">
      <c r="A10" s="84" t="s">
        <v>76</v>
      </c>
      <c r="B10" s="85"/>
      <c r="C10" s="86"/>
      <c r="D10" s="96"/>
      <c r="E10" s="101"/>
      <c r="F10" s="183">
        <f t="shared" si="3"/>
        <v>0</v>
      </c>
      <c r="G10" s="185">
        <f t="shared" si="1"/>
        <v>0</v>
      </c>
      <c r="H10" s="180"/>
      <c r="I10" s="9"/>
      <c r="J10" s="36"/>
      <c r="K10" s="53">
        <f t="shared" si="2"/>
        <v>0</v>
      </c>
      <c r="L10" s="9"/>
      <c r="M10" s="9"/>
      <c r="N10" s="9"/>
      <c r="O10" s="9"/>
      <c r="P10" s="9"/>
      <c r="Q10" s="9"/>
      <c r="R10" s="9"/>
      <c r="S10" s="9"/>
      <c r="T10" s="9"/>
      <c r="U10" s="9"/>
      <c r="V10" s="9"/>
      <c r="W10" s="9"/>
      <c r="X10" s="9"/>
      <c r="Y10" s="9"/>
      <c r="Z10" s="9"/>
      <c r="AA10" s="9"/>
    </row>
    <row r="11" spans="1:28" ht="15.75" x14ac:dyDescent="0.2">
      <c r="A11" s="84" t="s">
        <v>76</v>
      </c>
      <c r="B11" s="85"/>
      <c r="C11" s="86"/>
      <c r="D11" s="96"/>
      <c r="E11" s="101"/>
      <c r="F11" s="183">
        <f t="shared" si="3"/>
        <v>0</v>
      </c>
      <c r="G11" s="185">
        <f t="shared" si="1"/>
        <v>0</v>
      </c>
      <c r="H11" s="180"/>
      <c r="I11" s="9"/>
      <c r="J11" s="36"/>
      <c r="K11" s="53">
        <f t="shared" si="2"/>
        <v>0</v>
      </c>
      <c r="L11" s="9"/>
      <c r="M11" s="9"/>
      <c r="N11" s="9"/>
      <c r="O11" s="9"/>
      <c r="P11" s="9"/>
      <c r="Q11" s="9"/>
      <c r="R11" s="9"/>
      <c r="S11" s="9"/>
      <c r="T11" s="9"/>
      <c r="U11" s="9"/>
      <c r="V11" s="9"/>
      <c r="W11" s="9"/>
      <c r="X11" s="9"/>
      <c r="Y11" s="9"/>
      <c r="Z11" s="9"/>
      <c r="AA11" s="9"/>
    </row>
    <row r="12" spans="1:28" ht="15.75" x14ac:dyDescent="0.2">
      <c r="A12" s="84" t="s">
        <v>76</v>
      </c>
      <c r="B12" s="85"/>
      <c r="C12" s="86"/>
      <c r="D12" s="96"/>
      <c r="E12" s="101"/>
      <c r="F12" s="183">
        <f t="shared" si="3"/>
        <v>0</v>
      </c>
      <c r="G12" s="185">
        <f t="shared" si="1"/>
        <v>0</v>
      </c>
      <c r="H12" s="180"/>
      <c r="I12" s="9"/>
      <c r="J12" s="36"/>
      <c r="K12" s="53">
        <f t="shared" si="2"/>
        <v>0</v>
      </c>
      <c r="L12" s="9"/>
      <c r="M12" s="9"/>
      <c r="N12" s="9"/>
      <c r="O12" s="9"/>
      <c r="P12" s="9"/>
      <c r="Q12" s="9"/>
      <c r="R12" s="9"/>
      <c r="S12" s="9"/>
      <c r="T12" s="9"/>
      <c r="U12" s="9"/>
      <c r="V12" s="9"/>
      <c r="W12" s="9"/>
      <c r="X12" s="9"/>
      <c r="Y12" s="9"/>
      <c r="Z12" s="9"/>
      <c r="AA12" s="9"/>
    </row>
    <row r="13" spans="1:28" ht="15.75" x14ac:dyDescent="0.2">
      <c r="A13" s="84" t="s">
        <v>76</v>
      </c>
      <c r="B13" s="85"/>
      <c r="C13" s="86"/>
      <c r="D13" s="96"/>
      <c r="E13" s="101"/>
      <c r="F13" s="183">
        <f t="shared" si="3"/>
        <v>0</v>
      </c>
      <c r="G13" s="185">
        <f t="shared" si="1"/>
        <v>0</v>
      </c>
      <c r="H13" s="180"/>
      <c r="I13" s="9"/>
      <c r="J13" s="36"/>
      <c r="K13" s="53">
        <f t="shared" si="2"/>
        <v>0</v>
      </c>
      <c r="L13" s="9"/>
      <c r="M13" s="9"/>
      <c r="N13" s="9"/>
      <c r="O13" s="9"/>
      <c r="P13" s="9"/>
      <c r="Q13" s="9"/>
      <c r="R13" s="9"/>
      <c r="S13" s="9"/>
      <c r="T13" s="9"/>
      <c r="U13" s="9"/>
      <c r="V13" s="9"/>
      <c r="W13" s="9"/>
      <c r="X13" s="9"/>
      <c r="Y13" s="9"/>
      <c r="Z13" s="9"/>
      <c r="AA13" s="9"/>
    </row>
    <row r="14" spans="1:28" ht="15.75" x14ac:dyDescent="0.2">
      <c r="A14" s="84" t="s">
        <v>76</v>
      </c>
      <c r="B14" s="85"/>
      <c r="C14" s="86"/>
      <c r="D14" s="96"/>
      <c r="E14" s="101"/>
      <c r="F14" s="183">
        <f t="shared" si="3"/>
        <v>0</v>
      </c>
      <c r="G14" s="185">
        <f t="shared" si="1"/>
        <v>0</v>
      </c>
      <c r="H14" s="180"/>
      <c r="I14" s="9"/>
      <c r="J14" s="36"/>
      <c r="K14" s="53">
        <f t="shared" si="2"/>
        <v>0</v>
      </c>
      <c r="L14" s="9"/>
      <c r="M14" s="9"/>
      <c r="N14" s="9"/>
      <c r="O14" s="9"/>
      <c r="P14" s="9"/>
      <c r="Q14" s="9"/>
      <c r="R14" s="9"/>
      <c r="S14" s="9"/>
      <c r="T14" s="9"/>
      <c r="U14" s="9"/>
      <c r="V14" s="9"/>
      <c r="W14" s="9"/>
      <c r="X14" s="9"/>
      <c r="Y14" s="9"/>
      <c r="Z14" s="9"/>
      <c r="AA14" s="9"/>
    </row>
    <row r="15" spans="1:28" ht="15.75" x14ac:dyDescent="0.2">
      <c r="A15" s="84" t="s">
        <v>76</v>
      </c>
      <c r="B15" s="85"/>
      <c r="C15" s="86"/>
      <c r="D15" s="96"/>
      <c r="E15" s="101"/>
      <c r="F15" s="183">
        <f t="shared" si="3"/>
        <v>0</v>
      </c>
      <c r="G15" s="185">
        <f t="shared" si="1"/>
        <v>0</v>
      </c>
      <c r="H15" s="180"/>
      <c r="I15" s="9"/>
      <c r="J15" s="36"/>
      <c r="K15" s="53">
        <f t="shared" si="2"/>
        <v>0</v>
      </c>
      <c r="L15" s="9"/>
      <c r="M15" s="9"/>
      <c r="N15" s="9"/>
      <c r="O15" s="9"/>
      <c r="P15" s="9"/>
      <c r="Q15" s="9"/>
      <c r="R15" s="9"/>
      <c r="S15" s="9"/>
      <c r="T15" s="9"/>
      <c r="U15" s="9"/>
      <c r="V15" s="9"/>
      <c r="W15" s="9"/>
      <c r="X15" s="9"/>
      <c r="Y15" s="9"/>
      <c r="Z15" s="9"/>
      <c r="AA15" s="9"/>
    </row>
    <row r="16" spans="1:28" ht="15.75" x14ac:dyDescent="0.2">
      <c r="A16" s="84" t="s">
        <v>76</v>
      </c>
      <c r="B16" s="85"/>
      <c r="C16" s="86"/>
      <c r="D16" s="96"/>
      <c r="E16" s="101"/>
      <c r="F16" s="183">
        <f t="shared" si="3"/>
        <v>0</v>
      </c>
      <c r="G16" s="185">
        <f t="shared" si="1"/>
        <v>0</v>
      </c>
      <c r="H16" s="180"/>
      <c r="I16" s="9"/>
      <c r="J16" s="36"/>
      <c r="K16" s="53">
        <f t="shared" si="2"/>
        <v>0</v>
      </c>
      <c r="L16" s="9"/>
      <c r="M16" s="9"/>
      <c r="N16" s="9"/>
      <c r="O16" s="9"/>
      <c r="P16" s="9"/>
      <c r="Q16" s="9"/>
      <c r="R16" s="9"/>
      <c r="S16" s="9"/>
      <c r="T16" s="9"/>
      <c r="U16" s="9"/>
      <c r="V16" s="9"/>
      <c r="W16" s="9"/>
      <c r="X16" s="9"/>
      <c r="Y16" s="9"/>
      <c r="Z16" s="9"/>
      <c r="AA16" s="9"/>
    </row>
    <row r="17" spans="1:27" ht="15.75" x14ac:dyDescent="0.2">
      <c r="A17" s="87" t="s">
        <v>133</v>
      </c>
      <c r="B17" s="88"/>
      <c r="C17" s="89"/>
      <c r="D17" s="97"/>
      <c r="E17" s="102"/>
      <c r="F17" s="183">
        <f t="shared" si="3"/>
        <v>0</v>
      </c>
      <c r="G17" s="185">
        <f t="shared" si="1"/>
        <v>0</v>
      </c>
      <c r="H17" s="180"/>
      <c r="I17" s="9"/>
      <c r="J17" s="36"/>
      <c r="K17" s="53">
        <f t="shared" ref="K17:K46" si="4">SUM(L17:AA17)</f>
        <v>0</v>
      </c>
      <c r="L17" s="9"/>
      <c r="M17" s="9"/>
      <c r="N17" s="9"/>
      <c r="O17" s="9"/>
      <c r="P17" s="9"/>
      <c r="Q17" s="9"/>
      <c r="R17" s="9"/>
      <c r="S17" s="9"/>
      <c r="T17" s="9"/>
      <c r="U17" s="9"/>
      <c r="V17" s="9"/>
      <c r="W17" s="9"/>
      <c r="X17" s="9"/>
      <c r="Y17" s="9"/>
      <c r="Z17" s="9"/>
      <c r="AA17" s="9"/>
    </row>
    <row r="18" spans="1:27" ht="15.75" x14ac:dyDescent="0.2">
      <c r="A18" s="87" t="s">
        <v>133</v>
      </c>
      <c r="B18" s="88"/>
      <c r="C18" s="89"/>
      <c r="D18" s="97"/>
      <c r="E18" s="102"/>
      <c r="F18" s="183">
        <f t="shared" si="3"/>
        <v>0</v>
      </c>
      <c r="G18" s="185">
        <f t="shared" si="1"/>
        <v>0</v>
      </c>
      <c r="H18" s="180"/>
      <c r="I18" s="9"/>
      <c r="J18" s="36"/>
      <c r="K18" s="53">
        <f t="shared" si="4"/>
        <v>0</v>
      </c>
      <c r="L18" s="9"/>
      <c r="M18" s="9"/>
      <c r="N18" s="9"/>
      <c r="O18" s="9"/>
      <c r="P18" s="11"/>
      <c r="Q18" s="9"/>
      <c r="R18" s="9"/>
      <c r="S18" s="9"/>
      <c r="T18" s="9"/>
      <c r="U18" s="9"/>
      <c r="V18" s="9"/>
      <c r="W18" s="9"/>
      <c r="X18" s="9"/>
      <c r="Y18" s="9"/>
      <c r="Z18" s="9"/>
      <c r="AA18" s="9"/>
    </row>
    <row r="19" spans="1:27" ht="15.75" x14ac:dyDescent="0.2">
      <c r="A19" s="87" t="s">
        <v>133</v>
      </c>
      <c r="B19" s="88"/>
      <c r="C19" s="89"/>
      <c r="D19" s="97"/>
      <c r="E19" s="102"/>
      <c r="F19" s="183">
        <f t="shared" si="3"/>
        <v>0</v>
      </c>
      <c r="G19" s="185">
        <f t="shared" si="1"/>
        <v>0</v>
      </c>
      <c r="H19" s="180"/>
      <c r="I19" s="9"/>
      <c r="J19" s="36"/>
      <c r="K19" s="53">
        <f t="shared" si="4"/>
        <v>0</v>
      </c>
      <c r="L19" s="9"/>
      <c r="M19" s="9"/>
      <c r="N19" s="9"/>
      <c r="O19" s="9"/>
      <c r="P19" s="11"/>
      <c r="Q19" s="9"/>
      <c r="R19" s="9"/>
      <c r="S19" s="9"/>
      <c r="T19" s="9"/>
      <c r="U19" s="9"/>
      <c r="V19" s="9"/>
      <c r="W19" s="9"/>
      <c r="X19" s="9"/>
      <c r="Y19" s="9"/>
      <c r="Z19" s="9"/>
      <c r="AA19" s="9"/>
    </row>
    <row r="20" spans="1:27" ht="15.75" x14ac:dyDescent="0.2">
      <c r="A20" s="87" t="s">
        <v>133</v>
      </c>
      <c r="B20" s="88"/>
      <c r="C20" s="89"/>
      <c r="D20" s="97"/>
      <c r="E20" s="102"/>
      <c r="F20" s="183">
        <f t="shared" si="3"/>
        <v>0</v>
      </c>
      <c r="G20" s="185">
        <f t="shared" si="1"/>
        <v>0</v>
      </c>
      <c r="H20" s="180"/>
      <c r="I20" s="9"/>
      <c r="J20" s="36"/>
      <c r="K20" s="53">
        <f t="shared" si="4"/>
        <v>0</v>
      </c>
      <c r="L20" s="9"/>
      <c r="M20" s="9"/>
      <c r="N20" s="9"/>
      <c r="O20" s="9"/>
      <c r="P20" s="9"/>
      <c r="Q20" s="9"/>
      <c r="R20" s="9"/>
      <c r="S20" s="9"/>
      <c r="T20" s="9"/>
      <c r="U20" s="9"/>
      <c r="V20" s="9"/>
      <c r="W20" s="9"/>
      <c r="X20" s="9"/>
      <c r="Y20" s="9"/>
      <c r="Z20" s="9"/>
      <c r="AA20" s="9"/>
    </row>
    <row r="21" spans="1:27" ht="15.75" x14ac:dyDescent="0.2">
      <c r="A21" s="87" t="s">
        <v>133</v>
      </c>
      <c r="B21" s="88"/>
      <c r="C21" s="89"/>
      <c r="D21" s="97"/>
      <c r="E21" s="102"/>
      <c r="F21" s="183">
        <f t="shared" si="3"/>
        <v>0</v>
      </c>
      <c r="G21" s="185">
        <f t="shared" si="1"/>
        <v>0</v>
      </c>
      <c r="H21" s="180"/>
      <c r="I21" s="9"/>
      <c r="J21" s="36"/>
      <c r="K21" s="53">
        <f t="shared" si="4"/>
        <v>0</v>
      </c>
      <c r="L21" s="9"/>
      <c r="M21" s="9"/>
      <c r="N21" s="9"/>
      <c r="O21" s="9"/>
      <c r="P21" s="9"/>
      <c r="Q21" s="9"/>
      <c r="R21" s="9"/>
      <c r="S21" s="9"/>
      <c r="T21" s="9"/>
      <c r="U21" s="9"/>
      <c r="V21" s="9"/>
      <c r="W21" s="9"/>
      <c r="X21" s="9"/>
      <c r="Y21" s="9"/>
      <c r="Z21" s="9"/>
      <c r="AA21" s="9"/>
    </row>
    <row r="22" spans="1:27" ht="15.75" x14ac:dyDescent="0.2">
      <c r="A22" s="87" t="s">
        <v>133</v>
      </c>
      <c r="B22" s="88"/>
      <c r="C22" s="89"/>
      <c r="D22" s="97"/>
      <c r="E22" s="102"/>
      <c r="F22" s="183">
        <f t="shared" si="3"/>
        <v>0</v>
      </c>
      <c r="G22" s="185">
        <f t="shared" si="1"/>
        <v>0</v>
      </c>
      <c r="H22" s="180"/>
      <c r="I22" s="9"/>
      <c r="J22" s="36"/>
      <c r="K22" s="53">
        <f t="shared" si="4"/>
        <v>0</v>
      </c>
      <c r="L22" s="9"/>
      <c r="M22" s="9"/>
      <c r="N22" s="9"/>
      <c r="O22" s="9"/>
      <c r="P22" s="9"/>
      <c r="Q22" s="9"/>
      <c r="R22" s="9"/>
      <c r="S22" s="9"/>
      <c r="T22" s="9"/>
      <c r="U22" s="9"/>
      <c r="V22" s="9"/>
      <c r="W22" s="9"/>
      <c r="X22" s="9"/>
      <c r="Y22" s="9"/>
      <c r="Z22" s="9"/>
      <c r="AA22" s="9"/>
    </row>
    <row r="23" spans="1:27" ht="15.75" x14ac:dyDescent="0.2">
      <c r="A23" s="87" t="s">
        <v>133</v>
      </c>
      <c r="B23" s="88"/>
      <c r="C23" s="89"/>
      <c r="D23" s="97"/>
      <c r="E23" s="102"/>
      <c r="F23" s="183">
        <f t="shared" si="3"/>
        <v>0</v>
      </c>
      <c r="G23" s="185">
        <f t="shared" si="1"/>
        <v>0</v>
      </c>
      <c r="H23" s="180"/>
      <c r="I23" s="9"/>
      <c r="J23" s="36"/>
      <c r="K23" s="53">
        <f t="shared" si="4"/>
        <v>0</v>
      </c>
      <c r="L23" s="9"/>
      <c r="M23" s="9"/>
      <c r="N23" s="9"/>
      <c r="O23" s="9"/>
      <c r="P23" s="9"/>
      <c r="Q23" s="9"/>
      <c r="R23" s="9"/>
      <c r="S23" s="9"/>
      <c r="T23" s="9"/>
      <c r="U23" s="9"/>
      <c r="V23" s="9"/>
      <c r="W23" s="9"/>
      <c r="X23" s="9"/>
      <c r="Y23" s="9"/>
      <c r="Z23" s="9"/>
      <c r="AA23" s="9"/>
    </row>
    <row r="24" spans="1:27" ht="15.75" x14ac:dyDescent="0.2">
      <c r="A24" s="87" t="s">
        <v>133</v>
      </c>
      <c r="B24" s="88"/>
      <c r="C24" s="89"/>
      <c r="D24" s="97"/>
      <c r="E24" s="102"/>
      <c r="F24" s="183">
        <f t="shared" si="3"/>
        <v>0</v>
      </c>
      <c r="G24" s="185">
        <f t="shared" si="1"/>
        <v>0</v>
      </c>
      <c r="H24" s="180"/>
      <c r="I24" s="9"/>
      <c r="J24" s="36"/>
      <c r="K24" s="53">
        <f t="shared" si="4"/>
        <v>0</v>
      </c>
      <c r="L24" s="9"/>
      <c r="M24" s="9"/>
      <c r="N24" s="9"/>
      <c r="O24" s="9"/>
      <c r="P24" s="9"/>
      <c r="Q24" s="9"/>
      <c r="R24" s="9"/>
      <c r="S24" s="9"/>
      <c r="T24" s="9"/>
      <c r="U24" s="9"/>
      <c r="V24" s="9"/>
      <c r="W24" s="9"/>
      <c r="X24" s="9"/>
      <c r="Y24" s="9"/>
      <c r="Z24" s="9"/>
      <c r="AA24" s="9"/>
    </row>
    <row r="25" spans="1:27" ht="15.75" x14ac:dyDescent="0.2">
      <c r="A25" s="87" t="s">
        <v>133</v>
      </c>
      <c r="B25" s="88"/>
      <c r="C25" s="89"/>
      <c r="D25" s="97"/>
      <c r="E25" s="102"/>
      <c r="F25" s="183">
        <f t="shared" si="3"/>
        <v>0</v>
      </c>
      <c r="G25" s="185">
        <f t="shared" si="1"/>
        <v>0</v>
      </c>
      <c r="H25" s="180"/>
      <c r="I25" s="9"/>
      <c r="J25" s="36"/>
      <c r="K25" s="53">
        <f t="shared" si="4"/>
        <v>0</v>
      </c>
      <c r="L25" s="9"/>
      <c r="M25" s="9"/>
      <c r="N25" s="9"/>
      <c r="O25" s="9"/>
      <c r="P25" s="9"/>
      <c r="Q25" s="9"/>
      <c r="R25" s="9"/>
      <c r="S25" s="9"/>
      <c r="T25" s="9"/>
      <c r="U25" s="9"/>
      <c r="V25" s="9"/>
      <c r="W25" s="9"/>
      <c r="X25" s="9"/>
      <c r="Y25" s="9"/>
      <c r="Z25" s="9"/>
      <c r="AA25" s="9"/>
    </row>
    <row r="26" spans="1:27" ht="15.75" x14ac:dyDescent="0.2">
      <c r="A26" s="87" t="s">
        <v>133</v>
      </c>
      <c r="B26" s="88"/>
      <c r="C26" s="89"/>
      <c r="D26" s="97"/>
      <c r="E26" s="102"/>
      <c r="F26" s="183">
        <f t="shared" si="3"/>
        <v>0</v>
      </c>
      <c r="G26" s="185">
        <f t="shared" si="1"/>
        <v>0</v>
      </c>
      <c r="H26" s="180"/>
      <c r="I26" s="9"/>
      <c r="J26" s="36"/>
      <c r="K26" s="53">
        <f t="shared" si="4"/>
        <v>0</v>
      </c>
      <c r="L26" s="9"/>
      <c r="M26" s="9"/>
      <c r="N26" s="9"/>
      <c r="O26" s="9"/>
      <c r="P26" s="9"/>
      <c r="Q26" s="9"/>
      <c r="R26" s="9"/>
      <c r="S26" s="9"/>
      <c r="T26" s="9"/>
      <c r="U26" s="9"/>
      <c r="V26" s="9"/>
      <c r="W26" s="9"/>
      <c r="X26" s="9"/>
      <c r="Y26" s="9"/>
      <c r="Z26" s="9"/>
      <c r="AA26" s="9"/>
    </row>
    <row r="27" spans="1:27" ht="15.75" x14ac:dyDescent="0.2">
      <c r="A27" s="87" t="s">
        <v>133</v>
      </c>
      <c r="B27" s="88"/>
      <c r="C27" s="89"/>
      <c r="D27" s="97"/>
      <c r="E27" s="102"/>
      <c r="F27" s="183">
        <f t="shared" si="3"/>
        <v>0</v>
      </c>
      <c r="G27" s="185">
        <f t="shared" si="1"/>
        <v>0</v>
      </c>
      <c r="H27" s="180"/>
      <c r="I27" s="9"/>
      <c r="J27" s="36"/>
      <c r="K27" s="53">
        <f t="shared" si="4"/>
        <v>0</v>
      </c>
      <c r="L27" s="9"/>
      <c r="M27" s="9"/>
      <c r="N27" s="9"/>
      <c r="O27" s="9"/>
      <c r="P27" s="9"/>
      <c r="Q27" s="9"/>
      <c r="R27" s="9"/>
      <c r="S27" s="9"/>
      <c r="T27" s="9"/>
      <c r="U27" s="9"/>
      <c r="V27" s="9"/>
      <c r="W27" s="9"/>
      <c r="X27" s="9"/>
      <c r="Y27" s="9"/>
      <c r="Z27" s="9"/>
      <c r="AA27" s="9"/>
    </row>
    <row r="28" spans="1:27" ht="15.75" x14ac:dyDescent="0.2">
      <c r="A28" s="90" t="s">
        <v>133</v>
      </c>
      <c r="B28" s="152"/>
      <c r="C28" s="153"/>
      <c r="D28" s="154"/>
      <c r="E28" s="155"/>
      <c r="F28" s="183">
        <f t="shared" si="3"/>
        <v>0</v>
      </c>
      <c r="G28" s="185">
        <f t="shared" si="1"/>
        <v>0</v>
      </c>
      <c r="H28" s="180"/>
      <c r="I28" s="9"/>
      <c r="J28" s="36"/>
      <c r="K28" s="53">
        <f t="shared" si="4"/>
        <v>0</v>
      </c>
      <c r="L28" s="9"/>
      <c r="M28" s="9"/>
      <c r="N28" s="9"/>
      <c r="O28" s="9"/>
      <c r="P28" s="9"/>
      <c r="Q28" s="9"/>
      <c r="R28" s="9"/>
      <c r="S28" s="9"/>
      <c r="T28" s="9"/>
      <c r="U28" s="9"/>
      <c r="V28" s="9"/>
      <c r="W28" s="9"/>
      <c r="X28" s="9"/>
      <c r="Y28" s="9"/>
      <c r="Z28" s="9"/>
      <c r="AA28" s="9"/>
    </row>
    <row r="29" spans="1:27" ht="15.75" x14ac:dyDescent="0.2">
      <c r="A29" s="90" t="s">
        <v>105</v>
      </c>
      <c r="B29" s="152"/>
      <c r="C29" s="153"/>
      <c r="D29" s="154"/>
      <c r="E29" s="155"/>
      <c r="F29" s="183">
        <f t="shared" si="3"/>
        <v>0</v>
      </c>
      <c r="G29" s="185">
        <f t="shared" si="1"/>
        <v>0</v>
      </c>
      <c r="H29" s="180"/>
      <c r="I29" s="9"/>
      <c r="J29" s="36"/>
      <c r="K29" s="53">
        <f t="shared" si="4"/>
        <v>0</v>
      </c>
      <c r="L29" s="9"/>
      <c r="M29" s="9"/>
      <c r="N29" s="9"/>
      <c r="O29" s="9"/>
      <c r="P29" s="9"/>
      <c r="Q29" s="9"/>
      <c r="R29" s="9"/>
      <c r="S29" s="9"/>
      <c r="T29" s="9"/>
      <c r="U29" s="9"/>
      <c r="V29" s="9"/>
      <c r="W29" s="9"/>
      <c r="X29" s="9"/>
      <c r="Y29" s="9"/>
      <c r="Z29" s="9"/>
      <c r="AA29" s="9"/>
    </row>
    <row r="30" spans="1:27" ht="15.75" x14ac:dyDescent="0.2">
      <c r="A30" s="90" t="s">
        <v>105</v>
      </c>
      <c r="B30" s="152"/>
      <c r="C30" s="153"/>
      <c r="D30" s="154"/>
      <c r="E30" s="155"/>
      <c r="F30" s="183">
        <f t="shared" si="3"/>
        <v>0</v>
      </c>
      <c r="G30" s="185">
        <f t="shared" si="1"/>
        <v>0</v>
      </c>
      <c r="H30" s="180"/>
      <c r="I30" s="9"/>
      <c r="J30" s="36"/>
      <c r="K30" s="53">
        <f t="shared" si="4"/>
        <v>0</v>
      </c>
      <c r="L30" s="9"/>
      <c r="M30" s="9"/>
      <c r="N30" s="9"/>
      <c r="O30" s="9"/>
      <c r="P30" s="9"/>
      <c r="Q30" s="9"/>
      <c r="R30" s="9"/>
      <c r="S30" s="9"/>
      <c r="T30" s="9"/>
      <c r="U30" s="9"/>
      <c r="V30" s="9"/>
      <c r="W30" s="9"/>
      <c r="X30" s="9"/>
      <c r="Y30" s="9"/>
      <c r="Z30" s="9"/>
      <c r="AA30" s="9"/>
    </row>
    <row r="31" spans="1:27" ht="15.75" x14ac:dyDescent="0.2">
      <c r="A31" s="90" t="s">
        <v>105</v>
      </c>
      <c r="B31" s="152"/>
      <c r="C31" s="153"/>
      <c r="D31" s="154"/>
      <c r="E31" s="155"/>
      <c r="F31" s="183">
        <f t="shared" si="3"/>
        <v>0</v>
      </c>
      <c r="G31" s="185">
        <f t="shared" si="1"/>
        <v>0</v>
      </c>
      <c r="H31" s="180"/>
      <c r="I31" s="9"/>
      <c r="J31" s="36"/>
      <c r="K31" s="53">
        <f t="shared" si="4"/>
        <v>0</v>
      </c>
      <c r="L31" s="9"/>
      <c r="M31" s="9"/>
      <c r="N31" s="9"/>
      <c r="O31" s="9"/>
      <c r="P31" s="9"/>
      <c r="Q31" s="9"/>
      <c r="R31" s="9"/>
      <c r="S31" s="9"/>
      <c r="T31" s="9"/>
      <c r="U31" s="9"/>
      <c r="V31" s="9"/>
      <c r="W31" s="9"/>
      <c r="X31" s="9"/>
      <c r="Y31" s="9"/>
      <c r="Z31" s="9"/>
      <c r="AA31" s="9"/>
    </row>
    <row r="32" spans="1:27" ht="15.75" x14ac:dyDescent="0.2">
      <c r="A32" s="90" t="s">
        <v>105</v>
      </c>
      <c r="B32" s="152"/>
      <c r="C32" s="153"/>
      <c r="D32" s="156"/>
      <c r="E32" s="157"/>
      <c r="F32" s="183">
        <f t="shared" si="3"/>
        <v>0</v>
      </c>
      <c r="G32" s="185">
        <f t="shared" si="1"/>
        <v>0</v>
      </c>
      <c r="H32" s="180"/>
      <c r="I32" s="9"/>
      <c r="J32" s="36"/>
      <c r="K32" s="53">
        <f t="shared" si="4"/>
        <v>0</v>
      </c>
      <c r="L32" s="9"/>
      <c r="M32" s="9"/>
      <c r="N32" s="9"/>
      <c r="O32" s="9"/>
      <c r="P32" s="9"/>
      <c r="Q32" s="9"/>
      <c r="R32" s="9"/>
      <c r="S32" s="9"/>
      <c r="T32" s="9"/>
      <c r="U32" s="9"/>
      <c r="V32" s="9"/>
      <c r="W32" s="9"/>
      <c r="X32" s="9"/>
      <c r="Y32" s="9"/>
      <c r="Z32" s="9"/>
      <c r="AA32" s="9"/>
    </row>
    <row r="33" spans="1:27" ht="15.75" x14ac:dyDescent="0.2">
      <c r="A33" s="90" t="s">
        <v>105</v>
      </c>
      <c r="B33" s="152"/>
      <c r="C33" s="153"/>
      <c r="D33" s="156"/>
      <c r="E33" s="157"/>
      <c r="F33" s="183">
        <f t="shared" si="3"/>
        <v>0</v>
      </c>
      <c r="G33" s="185">
        <f t="shared" si="1"/>
        <v>0</v>
      </c>
      <c r="H33" s="180"/>
      <c r="I33" s="9"/>
      <c r="J33" s="36"/>
      <c r="K33" s="53">
        <f t="shared" si="4"/>
        <v>0</v>
      </c>
      <c r="L33" s="9"/>
      <c r="M33" s="9"/>
      <c r="N33" s="9"/>
      <c r="O33" s="9"/>
      <c r="P33" s="9"/>
      <c r="Q33" s="9"/>
      <c r="R33" s="9"/>
      <c r="S33" s="9"/>
      <c r="T33" s="9"/>
      <c r="U33" s="9"/>
      <c r="V33" s="9"/>
      <c r="W33" s="9"/>
      <c r="X33" s="9"/>
      <c r="Y33" s="9"/>
      <c r="Z33" s="9"/>
      <c r="AA33" s="9"/>
    </row>
    <row r="34" spans="1:27" ht="15.75" x14ac:dyDescent="0.2">
      <c r="A34" s="90" t="s">
        <v>105</v>
      </c>
      <c r="B34" s="152"/>
      <c r="C34" s="153"/>
      <c r="D34" s="156"/>
      <c r="E34" s="157"/>
      <c r="F34" s="183">
        <f t="shared" si="3"/>
        <v>0</v>
      </c>
      <c r="G34" s="185">
        <f t="shared" si="1"/>
        <v>0</v>
      </c>
      <c r="H34" s="180"/>
      <c r="I34" s="9"/>
      <c r="J34" s="36"/>
      <c r="K34" s="53">
        <f t="shared" si="4"/>
        <v>0</v>
      </c>
      <c r="L34" s="9"/>
      <c r="M34" s="9"/>
      <c r="N34" s="9"/>
      <c r="O34" s="9"/>
      <c r="P34" s="9"/>
      <c r="Q34" s="9"/>
      <c r="R34" s="9"/>
      <c r="S34" s="9"/>
      <c r="T34" s="9"/>
      <c r="U34" s="9"/>
      <c r="V34" s="9"/>
      <c r="W34" s="9"/>
      <c r="X34" s="9"/>
      <c r="Y34" s="9"/>
      <c r="Z34" s="9"/>
      <c r="AA34" s="9"/>
    </row>
    <row r="35" spans="1:27" ht="15.75" x14ac:dyDescent="0.2">
      <c r="A35" s="90" t="s">
        <v>105</v>
      </c>
      <c r="B35" s="152"/>
      <c r="C35" s="153"/>
      <c r="D35" s="156"/>
      <c r="E35" s="157"/>
      <c r="F35" s="183">
        <f t="shared" si="3"/>
        <v>0</v>
      </c>
      <c r="G35" s="185">
        <f t="shared" si="1"/>
        <v>0</v>
      </c>
      <c r="H35" s="180"/>
      <c r="I35" s="9"/>
      <c r="J35" s="36"/>
      <c r="K35" s="53">
        <f t="shared" si="4"/>
        <v>0</v>
      </c>
      <c r="L35" s="9"/>
      <c r="M35" s="9"/>
      <c r="N35" s="9"/>
      <c r="O35" s="9"/>
      <c r="P35" s="9"/>
      <c r="Q35" s="9"/>
      <c r="R35" s="9"/>
      <c r="S35" s="9"/>
      <c r="T35" s="9"/>
      <c r="U35" s="9"/>
      <c r="V35" s="9"/>
      <c r="W35" s="9"/>
      <c r="X35" s="9"/>
      <c r="Y35" s="9"/>
      <c r="Z35" s="9"/>
      <c r="AA35" s="9"/>
    </row>
    <row r="36" spans="1:27" ht="15.75" x14ac:dyDescent="0.2">
      <c r="A36" s="80" t="s">
        <v>144</v>
      </c>
      <c r="B36" s="85"/>
      <c r="C36" s="86"/>
      <c r="D36" s="150"/>
      <c r="E36" s="151"/>
      <c r="F36" s="183">
        <f t="shared" si="3"/>
        <v>0</v>
      </c>
      <c r="G36" s="185">
        <f t="shared" si="1"/>
        <v>0</v>
      </c>
      <c r="H36" s="180"/>
      <c r="I36" s="9"/>
      <c r="J36" s="36"/>
      <c r="K36" s="53">
        <f t="shared" si="4"/>
        <v>0</v>
      </c>
      <c r="L36" s="9"/>
      <c r="M36" s="9"/>
      <c r="N36" s="9"/>
      <c r="O36" s="9"/>
      <c r="P36" s="9"/>
      <c r="Q36" s="9"/>
      <c r="R36" s="9"/>
      <c r="S36" s="9"/>
      <c r="T36" s="9"/>
      <c r="U36" s="9"/>
      <c r="V36" s="9"/>
      <c r="W36" s="9"/>
      <c r="X36" s="9"/>
      <c r="Y36" s="9"/>
      <c r="Z36" s="9"/>
      <c r="AA36" s="9"/>
    </row>
    <row r="37" spans="1:27" ht="15.75" x14ac:dyDescent="0.2">
      <c r="A37" s="80" t="s">
        <v>144</v>
      </c>
      <c r="B37" s="85"/>
      <c r="C37" s="86"/>
      <c r="D37" s="150"/>
      <c r="E37" s="151"/>
      <c r="F37" s="183">
        <f t="shared" si="3"/>
        <v>0</v>
      </c>
      <c r="G37" s="185">
        <f t="shared" si="1"/>
        <v>0</v>
      </c>
      <c r="H37" s="180"/>
      <c r="I37" s="9"/>
      <c r="J37" s="36"/>
      <c r="K37" s="53">
        <f t="shared" si="4"/>
        <v>0</v>
      </c>
      <c r="L37" s="9"/>
      <c r="M37" s="9"/>
      <c r="N37" s="9"/>
      <c r="O37" s="9"/>
      <c r="P37" s="9"/>
      <c r="Q37" s="9"/>
      <c r="R37" s="9"/>
      <c r="S37" s="9"/>
      <c r="T37" s="9"/>
      <c r="U37" s="9"/>
      <c r="V37" s="9"/>
      <c r="W37" s="9"/>
      <c r="X37" s="9"/>
      <c r="Y37" s="9"/>
      <c r="Z37" s="9"/>
      <c r="AA37" s="9"/>
    </row>
    <row r="38" spans="1:27" ht="15.75" x14ac:dyDescent="0.2">
      <c r="A38" s="80" t="s">
        <v>144</v>
      </c>
      <c r="B38" s="85"/>
      <c r="C38" s="86"/>
      <c r="D38" s="150"/>
      <c r="E38" s="151"/>
      <c r="F38" s="183">
        <f t="shared" si="3"/>
        <v>0</v>
      </c>
      <c r="G38" s="185">
        <f t="shared" si="1"/>
        <v>0</v>
      </c>
      <c r="H38" s="180"/>
      <c r="I38" s="9"/>
      <c r="J38" s="36"/>
      <c r="K38" s="53">
        <f t="shared" si="4"/>
        <v>0</v>
      </c>
      <c r="L38" s="9"/>
      <c r="M38" s="9"/>
      <c r="N38" s="9"/>
      <c r="O38" s="9"/>
      <c r="P38" s="9"/>
      <c r="Q38" s="9"/>
      <c r="R38" s="9"/>
      <c r="S38" s="9"/>
      <c r="T38" s="9"/>
      <c r="U38" s="9"/>
      <c r="V38" s="9"/>
      <c r="W38" s="9"/>
      <c r="X38" s="9"/>
      <c r="Y38" s="9"/>
      <c r="Z38" s="9"/>
      <c r="AA38" s="9"/>
    </row>
    <row r="39" spans="1:27" ht="15.75" x14ac:dyDescent="0.2">
      <c r="A39" s="80" t="s">
        <v>144</v>
      </c>
      <c r="B39" s="85"/>
      <c r="C39" s="86"/>
      <c r="D39" s="150"/>
      <c r="E39" s="151"/>
      <c r="F39" s="183">
        <f t="shared" si="3"/>
        <v>0</v>
      </c>
      <c r="G39" s="185">
        <f t="shared" si="1"/>
        <v>0</v>
      </c>
      <c r="H39" s="180"/>
      <c r="I39" s="9"/>
      <c r="J39" s="36"/>
      <c r="K39" s="53">
        <f t="shared" si="4"/>
        <v>0</v>
      </c>
      <c r="L39" s="9"/>
      <c r="M39" s="9"/>
      <c r="N39" s="9"/>
      <c r="O39" s="9"/>
      <c r="P39" s="9"/>
      <c r="Q39" s="9"/>
      <c r="R39" s="9"/>
      <c r="S39" s="9"/>
      <c r="T39" s="9"/>
      <c r="U39" s="9"/>
      <c r="V39" s="9"/>
      <c r="W39" s="9"/>
      <c r="X39" s="9"/>
      <c r="Y39" s="9"/>
      <c r="Z39" s="9"/>
      <c r="AA39" s="9"/>
    </row>
    <row r="40" spans="1:27" ht="15.75" x14ac:dyDescent="0.2">
      <c r="A40" s="80" t="s">
        <v>144</v>
      </c>
      <c r="B40" s="85"/>
      <c r="C40" s="86"/>
      <c r="D40" s="150"/>
      <c r="E40" s="151"/>
      <c r="F40" s="183">
        <f t="shared" si="3"/>
        <v>0</v>
      </c>
      <c r="G40" s="185">
        <f t="shared" si="1"/>
        <v>0</v>
      </c>
      <c r="H40" s="180"/>
      <c r="I40" s="9"/>
      <c r="J40" s="36"/>
      <c r="K40" s="53">
        <f t="shared" si="4"/>
        <v>0</v>
      </c>
      <c r="L40" s="9"/>
      <c r="M40" s="9"/>
      <c r="N40" s="9"/>
      <c r="O40" s="9"/>
      <c r="P40" s="9"/>
      <c r="Q40" s="9"/>
      <c r="R40" s="9"/>
      <c r="S40" s="9"/>
      <c r="T40" s="9"/>
      <c r="U40" s="9"/>
      <c r="V40" s="9"/>
      <c r="W40" s="9"/>
      <c r="X40" s="9"/>
      <c r="Y40" s="9"/>
      <c r="Z40" s="9"/>
      <c r="AA40" s="9"/>
    </row>
    <row r="41" spans="1:27" ht="15.75" x14ac:dyDescent="0.2">
      <c r="A41" s="80" t="s">
        <v>144</v>
      </c>
      <c r="B41" s="85"/>
      <c r="C41" s="86"/>
      <c r="D41" s="150"/>
      <c r="E41" s="151"/>
      <c r="F41" s="183">
        <f t="shared" si="3"/>
        <v>0</v>
      </c>
      <c r="G41" s="185">
        <f t="shared" si="1"/>
        <v>0</v>
      </c>
      <c r="H41" s="180"/>
      <c r="I41" s="9"/>
      <c r="J41" s="36"/>
      <c r="K41" s="53">
        <f t="shared" si="4"/>
        <v>0</v>
      </c>
      <c r="L41" s="9"/>
      <c r="M41" s="9"/>
      <c r="N41" s="9"/>
      <c r="O41" s="9"/>
      <c r="P41" s="9"/>
      <c r="Q41" s="9"/>
      <c r="R41" s="9"/>
      <c r="S41" s="9"/>
      <c r="T41" s="9"/>
      <c r="U41" s="9"/>
      <c r="V41" s="9"/>
      <c r="W41" s="9"/>
      <c r="X41" s="9"/>
      <c r="Y41" s="9"/>
      <c r="Z41" s="9"/>
      <c r="AA41" s="9"/>
    </row>
    <row r="42" spans="1:27" ht="15.75" x14ac:dyDescent="0.2">
      <c r="A42" s="80" t="s">
        <v>144</v>
      </c>
      <c r="B42" s="85"/>
      <c r="C42" s="86"/>
      <c r="D42" s="150"/>
      <c r="E42" s="151"/>
      <c r="F42" s="183">
        <f t="shared" si="3"/>
        <v>0</v>
      </c>
      <c r="G42" s="185">
        <f t="shared" si="1"/>
        <v>0</v>
      </c>
      <c r="H42" s="180"/>
      <c r="I42" s="9"/>
      <c r="J42" s="36"/>
      <c r="K42" s="53">
        <f t="shared" si="4"/>
        <v>0</v>
      </c>
      <c r="L42" s="9"/>
      <c r="M42" s="9"/>
      <c r="N42" s="9"/>
      <c r="O42" s="9"/>
      <c r="P42" s="9"/>
      <c r="Q42" s="9"/>
      <c r="R42" s="9"/>
      <c r="S42" s="9"/>
      <c r="T42" s="9"/>
      <c r="U42" s="9"/>
      <c r="V42" s="9"/>
      <c r="W42" s="9"/>
      <c r="X42" s="9"/>
      <c r="Y42" s="9"/>
      <c r="Z42" s="9"/>
      <c r="AA42" s="9"/>
    </row>
    <row r="43" spans="1:27" ht="15.75" x14ac:dyDescent="0.2">
      <c r="A43" s="80" t="s">
        <v>144</v>
      </c>
      <c r="B43" s="85"/>
      <c r="C43" s="86"/>
      <c r="D43" s="150"/>
      <c r="E43" s="151"/>
      <c r="F43" s="183">
        <f t="shared" si="3"/>
        <v>0</v>
      </c>
      <c r="G43" s="185">
        <f t="shared" si="1"/>
        <v>0</v>
      </c>
      <c r="H43" s="180"/>
      <c r="I43" s="9"/>
      <c r="J43" s="36"/>
      <c r="K43" s="53">
        <f t="shared" si="4"/>
        <v>0</v>
      </c>
      <c r="L43" s="9"/>
      <c r="M43" s="9"/>
      <c r="N43" s="9"/>
      <c r="O43" s="9"/>
      <c r="P43" s="9"/>
      <c r="Q43" s="9"/>
      <c r="R43" s="9"/>
      <c r="S43" s="9"/>
      <c r="T43" s="9"/>
      <c r="U43" s="9"/>
      <c r="V43" s="9"/>
      <c r="W43" s="9"/>
      <c r="X43" s="9"/>
      <c r="Y43" s="9"/>
      <c r="Z43" s="9"/>
      <c r="AA43" s="9"/>
    </row>
    <row r="44" spans="1:27" ht="15.75" x14ac:dyDescent="0.2">
      <c r="A44" s="80" t="s">
        <v>144</v>
      </c>
      <c r="B44" s="85"/>
      <c r="C44" s="86"/>
      <c r="D44" s="150"/>
      <c r="E44" s="151"/>
      <c r="F44" s="183">
        <f t="shared" si="3"/>
        <v>0</v>
      </c>
      <c r="G44" s="185">
        <f t="shared" si="1"/>
        <v>0</v>
      </c>
      <c r="H44" s="180"/>
      <c r="I44" s="9"/>
      <c r="J44" s="36"/>
      <c r="K44" s="53">
        <f t="shared" si="4"/>
        <v>0</v>
      </c>
      <c r="L44" s="9"/>
      <c r="M44" s="9"/>
      <c r="N44" s="9"/>
      <c r="O44" s="9"/>
      <c r="P44" s="9"/>
      <c r="Q44" s="9"/>
      <c r="R44" s="9"/>
      <c r="S44" s="9"/>
      <c r="T44" s="9"/>
      <c r="U44" s="9"/>
      <c r="V44" s="9"/>
      <c r="W44" s="9"/>
      <c r="X44" s="9"/>
      <c r="Y44" s="9"/>
      <c r="Z44" s="9"/>
      <c r="AA44" s="9"/>
    </row>
    <row r="45" spans="1:27" ht="15.75" x14ac:dyDescent="0.2">
      <c r="A45" s="80" t="s">
        <v>144</v>
      </c>
      <c r="B45" s="85"/>
      <c r="C45" s="86"/>
      <c r="D45" s="150"/>
      <c r="E45" s="151"/>
      <c r="F45" s="183">
        <f t="shared" si="3"/>
        <v>0</v>
      </c>
      <c r="G45" s="185">
        <f t="shared" si="1"/>
        <v>0</v>
      </c>
      <c r="H45" s="180"/>
      <c r="I45" s="9"/>
      <c r="J45" s="36"/>
      <c r="K45" s="53">
        <f t="shared" si="4"/>
        <v>0</v>
      </c>
      <c r="L45" s="9"/>
      <c r="M45" s="9"/>
      <c r="N45" s="9"/>
      <c r="O45" s="9"/>
      <c r="P45" s="9"/>
      <c r="Q45" s="9"/>
      <c r="R45" s="9"/>
      <c r="S45" s="9"/>
      <c r="T45" s="9"/>
      <c r="U45" s="9"/>
      <c r="V45" s="9"/>
      <c r="W45" s="9"/>
      <c r="X45" s="9"/>
      <c r="Y45" s="9"/>
      <c r="Z45" s="9"/>
      <c r="AA45" s="9"/>
    </row>
    <row r="46" spans="1:27" ht="15.75" x14ac:dyDescent="0.2">
      <c r="A46" s="80" t="s">
        <v>144</v>
      </c>
      <c r="B46" s="85"/>
      <c r="C46" s="86"/>
      <c r="D46" s="150"/>
      <c r="E46" s="151"/>
      <c r="F46" s="183">
        <f t="shared" si="3"/>
        <v>0</v>
      </c>
      <c r="G46" s="185">
        <f t="shared" si="1"/>
        <v>0</v>
      </c>
      <c r="H46" s="180"/>
      <c r="I46" s="9"/>
      <c r="J46" s="36"/>
      <c r="K46" s="53">
        <f t="shared" si="4"/>
        <v>0</v>
      </c>
      <c r="L46" s="9"/>
      <c r="M46" s="9"/>
      <c r="N46" s="9"/>
      <c r="O46" s="9"/>
      <c r="P46" s="9"/>
      <c r="Q46" s="9"/>
      <c r="R46" s="9"/>
      <c r="S46" s="9"/>
      <c r="T46" s="9"/>
      <c r="U46" s="9"/>
      <c r="V46" s="9"/>
      <c r="W46" s="9"/>
      <c r="X46" s="9"/>
      <c r="Y46" s="9"/>
      <c r="Z46" s="9"/>
      <c r="AA46" s="9"/>
    </row>
    <row r="47" spans="1:27" s="3" customFormat="1" ht="15.75" x14ac:dyDescent="0.25">
      <c r="A47" s="2"/>
      <c r="B47" s="2"/>
      <c r="C47" s="106"/>
      <c r="D47" s="2"/>
      <c r="E47" s="106"/>
      <c r="F47" s="51"/>
      <c r="G47" s="5"/>
      <c r="H47" s="181"/>
      <c r="I47" s="2"/>
      <c r="J47" s="2"/>
      <c r="K47" s="54"/>
      <c r="L47" s="2"/>
      <c r="M47" s="2"/>
      <c r="N47" s="2"/>
      <c r="O47" s="2"/>
      <c r="P47" s="2"/>
      <c r="Q47" s="2"/>
      <c r="R47" s="2"/>
      <c r="S47" s="2"/>
      <c r="T47" s="2"/>
      <c r="U47" s="2"/>
      <c r="V47" s="2"/>
      <c r="W47" s="2"/>
      <c r="X47" s="2"/>
      <c r="Y47" s="2"/>
      <c r="Z47" s="2"/>
      <c r="AA47" s="2"/>
    </row>
    <row r="48" spans="1:27" s="3" customFormat="1" ht="15.75" x14ac:dyDescent="0.25">
      <c r="A48" s="62" t="s">
        <v>94</v>
      </c>
      <c r="B48" s="2"/>
      <c r="C48" s="106"/>
      <c r="D48" s="2"/>
      <c r="E48" s="106"/>
      <c r="F48" s="51"/>
      <c r="G48" s="5"/>
      <c r="H48" s="181"/>
      <c r="I48" s="2"/>
      <c r="J48" s="2"/>
      <c r="K48" s="54"/>
      <c r="L48" s="2"/>
      <c r="M48" s="2"/>
      <c r="N48" s="2"/>
      <c r="O48" s="2"/>
      <c r="P48" s="2"/>
      <c r="Q48" s="2"/>
      <c r="R48" s="2"/>
      <c r="S48" s="2"/>
      <c r="T48" s="2"/>
      <c r="U48" s="4"/>
      <c r="V48" s="2"/>
      <c r="W48" s="2"/>
      <c r="X48" s="2"/>
      <c r="Y48" s="2"/>
      <c r="Z48" s="2"/>
      <c r="AA48" s="2"/>
    </row>
    <row r="49" spans="1:27" s="3" customFormat="1" ht="68.25" customHeight="1" x14ac:dyDescent="0.25">
      <c r="A49" s="165" t="s">
        <v>95</v>
      </c>
      <c r="B49" s="165"/>
      <c r="C49" s="165"/>
      <c r="D49" s="165"/>
      <c r="E49" s="165"/>
      <c r="F49" s="166"/>
      <c r="G49" s="5"/>
      <c r="H49" s="181"/>
      <c r="I49" s="2"/>
      <c r="J49" s="2"/>
      <c r="K49" s="54"/>
      <c r="L49" s="2"/>
      <c r="M49" s="2"/>
      <c r="N49" s="2"/>
      <c r="O49" s="2"/>
      <c r="P49" s="2"/>
      <c r="Q49" s="2"/>
      <c r="R49" s="2"/>
      <c r="S49" s="2"/>
      <c r="T49" s="2"/>
      <c r="U49" s="4"/>
      <c r="V49" s="2"/>
      <c r="W49" s="2"/>
      <c r="X49" s="2"/>
      <c r="Y49" s="2"/>
      <c r="Z49" s="2"/>
      <c r="AA49" s="2"/>
    </row>
    <row r="50" spans="1:27" s="3" customFormat="1" ht="54.75" customHeight="1" x14ac:dyDescent="0.25">
      <c r="A50" s="164" t="s">
        <v>402</v>
      </c>
      <c r="B50" s="165"/>
      <c r="C50" s="165"/>
      <c r="D50" s="165"/>
      <c r="E50" s="165"/>
      <c r="F50" s="166"/>
      <c r="G50" s="5"/>
      <c r="H50" s="181"/>
      <c r="I50" s="2"/>
      <c r="J50" s="2"/>
      <c r="K50" s="54"/>
      <c r="L50" s="2"/>
      <c r="M50" s="2"/>
      <c r="N50" s="2"/>
      <c r="O50" s="2"/>
      <c r="P50" s="4"/>
      <c r="Q50" s="2"/>
      <c r="R50" s="2"/>
      <c r="S50" s="4"/>
      <c r="T50" s="2"/>
      <c r="U50" s="2"/>
      <c r="V50" s="2"/>
      <c r="W50" s="2"/>
      <c r="X50" s="2"/>
      <c r="Y50" s="2"/>
      <c r="Z50" s="2"/>
      <c r="AA50" s="2"/>
    </row>
    <row r="51" spans="1:27" s="3" customFormat="1" ht="58.5" customHeight="1" x14ac:dyDescent="0.25">
      <c r="A51" s="165" t="s">
        <v>97</v>
      </c>
      <c r="B51" s="165"/>
      <c r="C51" s="165"/>
      <c r="D51" s="165"/>
      <c r="E51" s="165"/>
      <c r="F51" s="166"/>
      <c r="G51" s="5"/>
      <c r="H51" s="181"/>
      <c r="I51" s="2"/>
      <c r="J51" s="2"/>
      <c r="K51" s="54"/>
      <c r="L51" s="2"/>
      <c r="M51" s="2"/>
      <c r="N51" s="2"/>
      <c r="O51" s="2"/>
      <c r="P51" s="2"/>
      <c r="Q51" s="2"/>
      <c r="R51" s="2"/>
      <c r="S51" s="2"/>
      <c r="T51" s="2"/>
      <c r="U51" s="2"/>
      <c r="V51" s="2"/>
      <c r="W51" s="2"/>
      <c r="X51" s="2"/>
      <c r="Y51" s="2"/>
      <c r="Z51" s="2"/>
      <c r="AA51" s="2"/>
    </row>
    <row r="52" spans="1:27" s="3" customFormat="1" ht="42" customHeight="1" x14ac:dyDescent="0.25">
      <c r="A52" s="165" t="s">
        <v>98</v>
      </c>
      <c r="B52" s="165"/>
      <c r="C52" s="165"/>
      <c r="D52" s="165"/>
      <c r="E52" s="165"/>
      <c r="F52" s="166"/>
      <c r="G52" s="5"/>
      <c r="H52" s="181"/>
      <c r="I52" s="2"/>
      <c r="J52" s="2"/>
      <c r="K52" s="54"/>
      <c r="L52" s="2"/>
      <c r="M52" s="2"/>
      <c r="N52" s="2"/>
      <c r="O52" s="2"/>
      <c r="P52" s="2"/>
      <c r="Q52" s="2"/>
      <c r="R52" s="2"/>
      <c r="S52" s="2"/>
      <c r="T52" s="2"/>
      <c r="U52" s="2"/>
      <c r="V52" s="2"/>
      <c r="W52" s="2"/>
      <c r="X52" s="2"/>
      <c r="Y52" s="2"/>
      <c r="Z52" s="2"/>
      <c r="AA52" s="2"/>
    </row>
    <row r="53" spans="1:27" s="3" customFormat="1" ht="104.25" customHeight="1" x14ac:dyDescent="0.25">
      <c r="A53" s="164" t="s">
        <v>99</v>
      </c>
      <c r="B53" s="165"/>
      <c r="C53" s="165"/>
      <c r="D53" s="165"/>
      <c r="E53" s="165"/>
      <c r="F53" s="166"/>
      <c r="G53" s="5"/>
      <c r="H53" s="181"/>
      <c r="I53" s="2"/>
      <c r="J53" s="2"/>
      <c r="K53" s="54"/>
      <c r="L53" s="2"/>
      <c r="M53" s="2"/>
      <c r="N53" s="2"/>
      <c r="O53" s="2"/>
      <c r="P53" s="2"/>
      <c r="Q53" s="2"/>
      <c r="R53" s="2"/>
      <c r="S53" s="2"/>
      <c r="T53" s="2"/>
      <c r="U53" s="2"/>
      <c r="V53" s="2"/>
      <c r="W53" s="2"/>
      <c r="X53" s="2"/>
      <c r="Y53" s="2"/>
      <c r="Z53" s="2"/>
      <c r="AA53" s="2"/>
    </row>
    <row r="54" spans="1:27" ht="40.5" customHeight="1" x14ac:dyDescent="0.25">
      <c r="A54" s="165" t="s">
        <v>100</v>
      </c>
      <c r="B54" s="167"/>
      <c r="C54" s="167"/>
      <c r="D54" s="167"/>
      <c r="E54" s="167"/>
      <c r="F54" s="168"/>
    </row>
  </sheetData>
  <mergeCells count="11">
    <mergeCell ref="B1:C1"/>
    <mergeCell ref="B2:C2"/>
    <mergeCell ref="A50:F50"/>
    <mergeCell ref="A54:F54"/>
    <mergeCell ref="B4:C4"/>
    <mergeCell ref="B5:C5"/>
    <mergeCell ref="A6:C6"/>
    <mergeCell ref="A53:F53"/>
    <mergeCell ref="A49:F49"/>
    <mergeCell ref="A51:F51"/>
    <mergeCell ref="A52:F52"/>
  </mergeCells>
  <phoneticPr fontId="9" type="noConversion"/>
  <conditionalFormatting sqref="A8:A46">
    <cfRule type="containsText" dxfId="9" priority="5" operator="containsText" text="Grant Administration">
      <formula>NOT(ISERROR(SEARCH("Grant Administration",A8)))</formula>
    </cfRule>
    <cfRule type="containsText" dxfId="8" priority="8" operator="containsText" text="Planning and Studies">
      <formula>NOT(ISERROR(SEARCH("Planning and Studies",A8)))</formula>
    </cfRule>
    <cfRule type="containsText" dxfId="7" priority="9" operator="containsText" text="Design and permitting">
      <formula>NOT(ISERROR(SEARCH("Design and permitting",A8)))</formula>
    </cfRule>
    <cfRule type="containsText" dxfId="6" priority="10" operator="containsText" text="Acquisition and protections">
      <formula>NOT(ISERROR(SEARCH("Acquisition and protections",A8)))</formula>
    </cfRule>
    <cfRule type="containsText" dxfId="5" priority="11" operator="containsText" text="Construction">
      <formula>NOT(ISERROR(SEARCH("Construction",A8)))</formula>
    </cfRule>
  </conditionalFormatting>
  <conditionalFormatting sqref="B8:E46">
    <cfRule type="expression" dxfId="4" priority="1">
      <formula>$A8="Grant Administration"</formula>
    </cfRule>
    <cfRule type="expression" dxfId="3" priority="2">
      <formula>$A8="Planning and Studies"</formula>
    </cfRule>
    <cfRule type="expression" dxfId="2" priority="3">
      <formula>$A8="Design and permitting"</formula>
    </cfRule>
    <cfRule type="expression" dxfId="1" priority="4">
      <formula>$A8="Acquisition and protections"</formula>
    </cfRule>
    <cfRule type="expression" dxfId="0" priority="7">
      <formula>$A8="Construction"</formula>
    </cfRule>
  </conditionalFormatting>
  <dataValidations count="1">
    <dataValidation type="list" allowBlank="1" showInputMessage="1" showErrorMessage="1" sqref="E8:E46" xr:uid="{BA320C8B-B4A2-40C7-8B56-64640396D65E}">
      <formula1>"Yes,No"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7B1ABFFA-598F-4CB0-9F03-204BC2C9CC67}">
          <x14:formula1>
            <xm:f>'Phase-Goal-Category Lookup'!$A$4:$A$126</xm:f>
          </x14:formula1>
          <xm:sqref>A8:A46</xm:sqref>
        </x14:dataValidation>
        <x14:dataValidation type="list" allowBlank="1" showInputMessage="1" showErrorMessage="1" xr:uid="{0ED14BE7-A618-4CBA-881B-0C4F0F5E0CBD}">
          <x14:formula1>
            <xm:f>INDIRECT(VLOOKUP($A8,Sheet1!$D$3:$F$8,2,FALSE))</xm:f>
          </x14:formula1>
          <xm:sqref>B8:B46</xm:sqref>
        </x14:dataValidation>
        <x14:dataValidation type="list" allowBlank="1" showInputMessage="1" showErrorMessage="1" xr:uid="{4E55E1C9-9A65-458C-AEE0-F11E46FC353B}">
          <x14:formula1>
            <xm:f>INDIRECT(VLOOKUP($A8,Sheet1!$D$3:$F$8,3,FALSE))</xm:f>
          </x14:formula1>
          <xm:sqref>C8:C46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3:F34"/>
  <sheetViews>
    <sheetView workbookViewId="0">
      <selection activeCell="A2" sqref="A2"/>
    </sheetView>
  </sheetViews>
  <sheetFormatPr defaultRowHeight="15" x14ac:dyDescent="0.25"/>
  <cols>
    <col min="1" max="1" width="28.140625" customWidth="1"/>
    <col min="2" max="2" width="15.85546875" customWidth="1"/>
    <col min="3" max="3" width="18.85546875" customWidth="1"/>
    <col min="4" max="5" width="18.5703125" bestFit="1" customWidth="1"/>
    <col min="6" max="6" width="10.7109375" bestFit="1" customWidth="1"/>
    <col min="7" max="7" width="11.28515625" bestFit="1" customWidth="1"/>
    <col min="8" max="9" width="13.28515625" customWidth="1"/>
  </cols>
  <sheetData>
    <row r="3" spans="1:6" x14ac:dyDescent="0.25">
      <c r="A3" s="55" t="s">
        <v>164</v>
      </c>
      <c r="B3" s="56"/>
      <c r="C3" s="56"/>
      <c r="D3" s="61"/>
      <c r="E3" s="61"/>
      <c r="F3" s="61"/>
    </row>
    <row r="4" spans="1:6" x14ac:dyDescent="0.25">
      <c r="A4" s="55" t="s">
        <v>45</v>
      </c>
      <c r="B4" s="55" t="s">
        <v>165</v>
      </c>
      <c r="C4" s="56" t="s">
        <v>166</v>
      </c>
      <c r="D4" s="61"/>
      <c r="E4" s="61"/>
      <c r="F4" s="61"/>
    </row>
    <row r="5" spans="1:6" x14ac:dyDescent="0.25">
      <c r="A5" s="56" t="s">
        <v>167</v>
      </c>
      <c r="B5" s="56" t="s">
        <v>168</v>
      </c>
      <c r="C5" s="57"/>
      <c r="D5" s="61"/>
      <c r="E5" s="61"/>
      <c r="F5" s="61"/>
    </row>
    <row r="6" spans="1:6" x14ac:dyDescent="0.25">
      <c r="A6" s="56" t="s">
        <v>169</v>
      </c>
      <c r="B6" s="56"/>
      <c r="C6" s="57"/>
      <c r="D6" s="61"/>
      <c r="E6" s="61"/>
      <c r="F6" s="61"/>
    </row>
    <row r="7" spans="1:6" x14ac:dyDescent="0.25">
      <c r="A7" s="56" t="s">
        <v>76</v>
      </c>
      <c r="B7" s="56" t="s">
        <v>168</v>
      </c>
      <c r="C7" s="57"/>
      <c r="D7" s="61"/>
      <c r="E7" s="61"/>
      <c r="F7" s="61"/>
    </row>
    <row r="8" spans="1:6" x14ac:dyDescent="0.25">
      <c r="A8" s="56" t="s">
        <v>170</v>
      </c>
      <c r="B8" s="56"/>
      <c r="C8" s="57"/>
      <c r="D8" s="61"/>
      <c r="E8" s="61"/>
      <c r="F8" s="61"/>
    </row>
    <row r="9" spans="1:6" x14ac:dyDescent="0.25">
      <c r="A9" s="56" t="s">
        <v>133</v>
      </c>
      <c r="B9" s="56" t="s">
        <v>168</v>
      </c>
      <c r="C9" s="57"/>
      <c r="D9" s="61"/>
      <c r="E9" s="61"/>
      <c r="F9" s="61"/>
    </row>
    <row r="10" spans="1:6" x14ac:dyDescent="0.25">
      <c r="A10" s="56" t="s">
        <v>171</v>
      </c>
      <c r="B10" s="56"/>
      <c r="C10" s="57"/>
      <c r="D10" s="61"/>
      <c r="E10" s="61"/>
      <c r="F10" s="61"/>
    </row>
    <row r="11" spans="1:6" x14ac:dyDescent="0.25">
      <c r="A11" s="56" t="s">
        <v>105</v>
      </c>
      <c r="B11" s="56" t="s">
        <v>168</v>
      </c>
      <c r="C11" s="57"/>
      <c r="D11" s="61"/>
      <c r="E11" s="61"/>
      <c r="F11" s="61"/>
    </row>
    <row r="12" spans="1:6" s="61" customFormat="1" x14ac:dyDescent="0.25">
      <c r="A12" s="56" t="s">
        <v>172</v>
      </c>
      <c r="B12" s="56"/>
      <c r="C12" s="57"/>
    </row>
    <row r="13" spans="1:6" x14ac:dyDescent="0.25">
      <c r="A13" s="56" t="s">
        <v>144</v>
      </c>
      <c r="B13" s="56" t="s">
        <v>168</v>
      </c>
      <c r="C13" s="57"/>
      <c r="D13" s="61"/>
      <c r="E13" s="61"/>
      <c r="F13" s="61"/>
    </row>
    <row r="14" spans="1:6" ht="44.25" customHeight="1" x14ac:dyDescent="0.25">
      <c r="A14" s="56" t="s">
        <v>173</v>
      </c>
      <c r="B14" s="56"/>
      <c r="C14" s="57"/>
      <c r="D14" s="61"/>
      <c r="E14" s="61"/>
      <c r="F14" s="61"/>
    </row>
    <row r="15" spans="1:6" x14ac:dyDescent="0.25">
      <c r="A15" s="56" t="s">
        <v>174</v>
      </c>
      <c r="B15" s="56"/>
      <c r="C15" s="57"/>
      <c r="D15" s="61"/>
      <c r="E15" s="61"/>
      <c r="F15" s="61"/>
    </row>
    <row r="29" ht="9.9499999999999993" customHeight="1" x14ac:dyDescent="0.25"/>
    <row r="30" hidden="1" x14ac:dyDescent="0.25"/>
    <row r="31" hidden="1" x14ac:dyDescent="0.25"/>
    <row r="32" hidden="1" x14ac:dyDescent="0.25"/>
    <row r="33" spans="1:4" hidden="1" x14ac:dyDescent="0.25">
      <c r="A33" s="61"/>
      <c r="B33" s="61"/>
      <c r="C33" s="61"/>
      <c r="D33" s="61"/>
    </row>
    <row r="34" spans="1:4" ht="44.45" customHeight="1" x14ac:dyDescent="0.25">
      <c r="A34" s="164" t="s">
        <v>175</v>
      </c>
      <c r="B34" s="165"/>
      <c r="C34" s="165"/>
      <c r="D34" s="165"/>
    </row>
  </sheetData>
  <mergeCells count="1">
    <mergeCell ref="A34:D3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H191"/>
  <sheetViews>
    <sheetView topLeftCell="A105" workbookViewId="0">
      <selection activeCell="E118" sqref="E118"/>
    </sheetView>
  </sheetViews>
  <sheetFormatPr defaultRowHeight="15" x14ac:dyDescent="0.25"/>
  <cols>
    <col min="1" max="1" width="18.28515625" style="77" customWidth="1"/>
    <col min="2" max="2" width="30.140625" style="46" bestFit="1" customWidth="1"/>
    <col min="3" max="3" width="46.140625" style="46" customWidth="1"/>
    <col min="4" max="4" width="37.42578125" style="109" customWidth="1"/>
    <col min="5" max="5" width="109.140625" style="107" bestFit="1" customWidth="1"/>
    <col min="6" max="6" width="39.42578125" customWidth="1"/>
  </cols>
  <sheetData>
    <row r="1" spans="1:8" ht="157.5" x14ac:dyDescent="0.45">
      <c r="A1" s="44" t="s">
        <v>176</v>
      </c>
      <c r="B1" s="44"/>
      <c r="C1" s="44"/>
      <c r="D1" s="44"/>
      <c r="E1" s="44"/>
      <c r="F1" s="61"/>
      <c r="G1" s="61"/>
      <c r="H1" s="61"/>
    </row>
    <row r="2" spans="1:8" ht="93.75" customHeight="1" x14ac:dyDescent="0.25">
      <c r="A2" s="176" t="s">
        <v>177</v>
      </c>
      <c r="B2" s="176"/>
      <c r="C2" s="176"/>
      <c r="D2" s="176"/>
      <c r="E2" s="176"/>
      <c r="F2" s="38"/>
      <c r="G2" s="61"/>
      <c r="H2" s="38"/>
    </row>
    <row r="3" spans="1:8" ht="16.5" thickBot="1" x14ac:dyDescent="0.3">
      <c r="A3" s="19" t="s">
        <v>45</v>
      </c>
      <c r="B3" s="122" t="s">
        <v>46</v>
      </c>
      <c r="C3" s="45" t="s">
        <v>178</v>
      </c>
      <c r="D3" s="23" t="s">
        <v>179</v>
      </c>
      <c r="E3" s="23" t="s">
        <v>180</v>
      </c>
      <c r="F3" s="18"/>
      <c r="G3" s="61"/>
      <c r="H3" s="61"/>
    </row>
    <row r="4" spans="1:8" s="61" customFormat="1" ht="37.5" customHeight="1" x14ac:dyDescent="0.25">
      <c r="A4" s="186" t="s">
        <v>70</v>
      </c>
      <c r="B4" s="123" t="s">
        <v>71</v>
      </c>
      <c r="C4" s="124"/>
      <c r="D4" s="111" t="s">
        <v>71</v>
      </c>
      <c r="E4" s="27" t="s">
        <v>181</v>
      </c>
      <c r="F4" s="18"/>
    </row>
    <row r="5" spans="1:8" s="61" customFormat="1" ht="37.5" customHeight="1" x14ac:dyDescent="0.25">
      <c r="A5" s="187"/>
      <c r="B5" s="125"/>
      <c r="C5" s="39"/>
      <c r="D5" s="49" t="s">
        <v>74</v>
      </c>
      <c r="E5" s="25" t="s">
        <v>182</v>
      </c>
      <c r="F5" s="18"/>
    </row>
    <row r="6" spans="1:8" s="61" customFormat="1" ht="37.5" customHeight="1" x14ac:dyDescent="0.25">
      <c r="A6" s="187"/>
      <c r="B6" s="125"/>
      <c r="C6" s="39"/>
      <c r="D6" s="49"/>
      <c r="E6" s="25"/>
      <c r="F6" s="18"/>
    </row>
    <row r="7" spans="1:8" s="61" customFormat="1" ht="18.600000000000001" customHeight="1" thickBot="1" x14ac:dyDescent="0.3">
      <c r="A7" s="188"/>
      <c r="B7" s="130"/>
      <c r="C7" s="48"/>
      <c r="D7" s="131"/>
      <c r="E7" s="132"/>
      <c r="F7" s="18"/>
    </row>
    <row r="8" spans="1:8" ht="34.5" customHeight="1" x14ac:dyDescent="0.25">
      <c r="A8" s="189" t="s">
        <v>105</v>
      </c>
      <c r="B8" s="123" t="s">
        <v>183</v>
      </c>
      <c r="C8" s="124" t="s">
        <v>184</v>
      </c>
      <c r="D8" s="111" t="s">
        <v>111</v>
      </c>
      <c r="E8" s="27" t="s">
        <v>185</v>
      </c>
      <c r="F8" s="61"/>
      <c r="G8" s="61"/>
      <c r="H8" s="61"/>
    </row>
    <row r="9" spans="1:8" s="61" customFormat="1" ht="18.75" x14ac:dyDescent="0.25">
      <c r="A9" s="189"/>
      <c r="B9" s="125" t="s">
        <v>186</v>
      </c>
      <c r="C9" s="39" t="s">
        <v>187</v>
      </c>
      <c r="D9" s="49" t="s">
        <v>112</v>
      </c>
      <c r="E9" s="25" t="s">
        <v>188</v>
      </c>
    </row>
    <row r="10" spans="1:8" ht="30" x14ac:dyDescent="0.25">
      <c r="A10" s="189"/>
      <c r="B10" s="125" t="s">
        <v>189</v>
      </c>
      <c r="C10" s="39" t="s">
        <v>190</v>
      </c>
      <c r="D10" s="49" t="s">
        <v>109</v>
      </c>
      <c r="E10" s="25" t="s">
        <v>191</v>
      </c>
      <c r="F10" s="61"/>
      <c r="G10" s="61"/>
      <c r="H10" s="61"/>
    </row>
    <row r="11" spans="1:8" ht="30" x14ac:dyDescent="0.25">
      <c r="A11" s="189"/>
      <c r="B11" s="125" t="s">
        <v>106</v>
      </c>
      <c r="C11" s="39" t="s">
        <v>192</v>
      </c>
      <c r="D11" s="49" t="s">
        <v>193</v>
      </c>
      <c r="E11" s="25" t="s">
        <v>194</v>
      </c>
      <c r="F11" s="61"/>
      <c r="G11" s="61"/>
      <c r="H11" s="61"/>
    </row>
    <row r="12" spans="1:8" ht="30" x14ac:dyDescent="0.25">
      <c r="A12" s="189"/>
      <c r="B12" s="125" t="s">
        <v>195</v>
      </c>
      <c r="C12" s="39" t="s">
        <v>196</v>
      </c>
      <c r="D12" s="49" t="s">
        <v>125</v>
      </c>
      <c r="E12" s="25" t="s">
        <v>197</v>
      </c>
      <c r="F12" s="61"/>
      <c r="G12" s="61"/>
      <c r="H12" s="61"/>
    </row>
    <row r="13" spans="1:8" ht="30" x14ac:dyDescent="0.25">
      <c r="A13" s="189"/>
      <c r="B13" s="125" t="s">
        <v>198</v>
      </c>
      <c r="C13" s="39" t="s">
        <v>199</v>
      </c>
      <c r="D13" s="49" t="s">
        <v>82</v>
      </c>
      <c r="E13" s="25" t="s">
        <v>200</v>
      </c>
      <c r="F13" s="61"/>
      <c r="G13" s="61"/>
      <c r="H13" s="61"/>
    </row>
    <row r="14" spans="1:8" ht="30" x14ac:dyDescent="0.25">
      <c r="A14" s="189"/>
      <c r="B14" s="125" t="s">
        <v>201</v>
      </c>
      <c r="C14" s="47" t="s">
        <v>202</v>
      </c>
      <c r="D14" s="49" t="s">
        <v>117</v>
      </c>
      <c r="E14" s="25" t="s">
        <v>203</v>
      </c>
      <c r="F14" s="61"/>
      <c r="G14" s="61"/>
      <c r="H14" s="61"/>
    </row>
    <row r="15" spans="1:8" ht="15" customHeight="1" x14ac:dyDescent="0.25">
      <c r="A15" s="189"/>
      <c r="B15" s="125" t="s">
        <v>72</v>
      </c>
      <c r="C15" s="133"/>
      <c r="D15" s="49" t="s">
        <v>204</v>
      </c>
      <c r="E15" s="25" t="s">
        <v>205</v>
      </c>
      <c r="F15" s="61"/>
      <c r="G15" s="61"/>
      <c r="H15" s="61"/>
    </row>
    <row r="16" spans="1:8" ht="18.75" x14ac:dyDescent="0.25">
      <c r="A16" s="189"/>
      <c r="B16" s="125"/>
      <c r="C16" s="134"/>
      <c r="D16" s="49" t="s">
        <v>206</v>
      </c>
      <c r="E16" s="25" t="s">
        <v>207</v>
      </c>
      <c r="F16" s="61"/>
      <c r="G16" s="61"/>
      <c r="H16" s="61"/>
    </row>
    <row r="17" spans="1:8" s="61" customFormat="1" ht="30" x14ac:dyDescent="0.25">
      <c r="A17" s="189"/>
      <c r="B17" s="125"/>
      <c r="C17" s="134"/>
      <c r="D17" s="49" t="s">
        <v>208</v>
      </c>
      <c r="E17" s="25" t="s">
        <v>209</v>
      </c>
    </row>
    <row r="18" spans="1:8" ht="18.75" x14ac:dyDescent="0.25">
      <c r="A18" s="189"/>
      <c r="B18" s="125"/>
      <c r="C18" s="39"/>
      <c r="D18" s="49" t="s">
        <v>123</v>
      </c>
      <c r="E18" s="25"/>
      <c r="F18" s="37"/>
      <c r="G18" s="61"/>
      <c r="H18" s="61"/>
    </row>
    <row r="19" spans="1:8" ht="15" customHeight="1" x14ac:dyDescent="0.25">
      <c r="A19" s="189"/>
      <c r="B19" s="125"/>
      <c r="C19" s="39"/>
      <c r="D19" s="49" t="s">
        <v>72</v>
      </c>
      <c r="E19" s="25" t="s">
        <v>210</v>
      </c>
      <c r="F19" s="61"/>
      <c r="G19" s="61"/>
      <c r="H19" s="61"/>
    </row>
    <row r="20" spans="1:8" ht="30" x14ac:dyDescent="0.25">
      <c r="A20" s="189"/>
      <c r="B20" s="125"/>
      <c r="C20" s="39"/>
      <c r="D20" s="49" t="s">
        <v>74</v>
      </c>
      <c r="E20" s="25" t="s">
        <v>182</v>
      </c>
      <c r="F20" s="61"/>
      <c r="G20" s="61"/>
      <c r="H20" s="61"/>
    </row>
    <row r="21" spans="1:8" ht="18.75" x14ac:dyDescent="0.25">
      <c r="A21" s="189"/>
      <c r="B21" s="125"/>
      <c r="C21" s="39"/>
      <c r="D21" s="49" t="s">
        <v>211</v>
      </c>
      <c r="E21" s="25" t="s">
        <v>212</v>
      </c>
      <c r="F21" s="37"/>
      <c r="G21" s="61"/>
      <c r="H21" s="61"/>
    </row>
    <row r="22" spans="1:8" ht="18.75" x14ac:dyDescent="0.25">
      <c r="A22" s="189"/>
      <c r="B22" s="125"/>
      <c r="C22" s="39"/>
      <c r="D22" s="49" t="s">
        <v>213</v>
      </c>
      <c r="E22" s="25" t="s">
        <v>214</v>
      </c>
      <c r="F22" s="37"/>
      <c r="G22" s="61"/>
      <c r="H22" s="61"/>
    </row>
    <row r="23" spans="1:8" ht="15" customHeight="1" x14ac:dyDescent="0.25">
      <c r="A23" s="189"/>
      <c r="B23" s="125"/>
      <c r="C23" s="39"/>
      <c r="D23" s="49" t="s">
        <v>215</v>
      </c>
      <c r="E23" s="25" t="s">
        <v>216</v>
      </c>
      <c r="F23" s="61"/>
      <c r="G23" s="61"/>
      <c r="H23" s="61"/>
    </row>
    <row r="24" spans="1:8" ht="15" customHeight="1" x14ac:dyDescent="0.25">
      <c r="A24" s="189"/>
      <c r="B24" s="125"/>
      <c r="C24" s="39"/>
      <c r="D24" s="49" t="s">
        <v>84</v>
      </c>
      <c r="E24" s="25" t="s">
        <v>217</v>
      </c>
      <c r="F24" s="61"/>
      <c r="G24" s="61"/>
      <c r="H24" s="61"/>
    </row>
    <row r="25" spans="1:8" ht="15" customHeight="1" x14ac:dyDescent="0.25">
      <c r="A25" s="189"/>
      <c r="B25" s="125"/>
      <c r="C25" s="39"/>
      <c r="D25" s="49" t="s">
        <v>121</v>
      </c>
      <c r="E25" s="25" t="s">
        <v>218</v>
      </c>
      <c r="F25" s="37"/>
      <c r="G25" s="61"/>
      <c r="H25" s="61"/>
    </row>
    <row r="26" spans="1:8" ht="30" x14ac:dyDescent="0.25">
      <c r="A26" s="189"/>
      <c r="B26" s="125"/>
      <c r="C26" s="39"/>
      <c r="D26" s="49" t="s">
        <v>115</v>
      </c>
      <c r="E26" s="25" t="s">
        <v>219</v>
      </c>
      <c r="F26" s="37"/>
      <c r="G26" s="61"/>
      <c r="H26" s="61"/>
    </row>
    <row r="27" spans="1:8" ht="15" customHeight="1" x14ac:dyDescent="0.25">
      <c r="A27" s="189"/>
      <c r="B27" s="125"/>
      <c r="C27" s="39"/>
      <c r="D27" s="49" t="s">
        <v>220</v>
      </c>
      <c r="E27" s="25" t="s">
        <v>221</v>
      </c>
      <c r="F27" s="61"/>
      <c r="G27" s="61"/>
      <c r="H27" s="61"/>
    </row>
    <row r="28" spans="1:8" ht="15" customHeight="1" x14ac:dyDescent="0.25">
      <c r="A28" s="189"/>
      <c r="B28" s="125"/>
      <c r="C28" s="39"/>
      <c r="D28" s="49" t="s">
        <v>107</v>
      </c>
      <c r="E28" s="25"/>
      <c r="F28" s="37"/>
      <c r="G28" s="61"/>
      <c r="H28" s="61"/>
    </row>
    <row r="29" spans="1:8" ht="15" customHeight="1" x14ac:dyDescent="0.25">
      <c r="A29" s="189"/>
      <c r="B29" s="125"/>
      <c r="C29" s="39"/>
      <c r="D29" s="49" t="s">
        <v>222</v>
      </c>
      <c r="E29" s="25" t="s">
        <v>223</v>
      </c>
      <c r="F29" s="61"/>
      <c r="G29" s="61"/>
      <c r="H29" s="61"/>
    </row>
    <row r="30" spans="1:8" ht="15" customHeight="1" x14ac:dyDescent="0.25">
      <c r="A30" s="189"/>
      <c r="B30" s="125"/>
      <c r="C30" s="39"/>
      <c r="D30" s="49" t="s">
        <v>119</v>
      </c>
      <c r="E30" s="25" t="s">
        <v>224</v>
      </c>
      <c r="F30" s="61"/>
      <c r="G30" s="61"/>
      <c r="H30" s="61"/>
    </row>
    <row r="31" spans="1:8" ht="15" customHeight="1" x14ac:dyDescent="0.25">
      <c r="A31" s="189"/>
      <c r="B31" s="125"/>
      <c r="C31" s="39"/>
      <c r="D31" s="49" t="s">
        <v>225</v>
      </c>
      <c r="E31" s="136" t="s">
        <v>403</v>
      </c>
      <c r="F31" s="61"/>
      <c r="G31" s="61"/>
      <c r="H31" s="61"/>
    </row>
    <row r="32" spans="1:8" ht="15.75" customHeight="1" x14ac:dyDescent="0.25">
      <c r="A32" s="189"/>
      <c r="B32" s="125"/>
      <c r="C32" s="39"/>
      <c r="D32" s="49" t="s">
        <v>226</v>
      </c>
      <c r="E32" s="25" t="s">
        <v>227</v>
      </c>
      <c r="F32" s="61"/>
      <c r="G32" s="61"/>
      <c r="H32" s="61"/>
    </row>
    <row r="33" spans="1:5" s="61" customFormat="1" ht="15.75" customHeight="1" x14ac:dyDescent="0.25">
      <c r="A33" s="189"/>
      <c r="B33" s="125"/>
      <c r="C33" s="39"/>
      <c r="D33" s="49"/>
      <c r="E33" s="25"/>
    </row>
    <row r="34" spans="1:5" s="61" customFormat="1" ht="15.75" customHeight="1" x14ac:dyDescent="0.25">
      <c r="A34" s="189"/>
      <c r="B34" s="125"/>
      <c r="C34" s="39"/>
      <c r="D34" s="49"/>
      <c r="E34" s="136"/>
    </row>
    <row r="35" spans="1:5" s="61" customFormat="1" ht="15.75" customHeight="1" x14ac:dyDescent="0.25">
      <c r="A35" s="189"/>
      <c r="B35" s="125"/>
      <c r="C35" s="39"/>
      <c r="D35" s="49"/>
      <c r="E35" s="136"/>
    </row>
    <row r="36" spans="1:5" s="61" customFormat="1" ht="15.75" customHeight="1" x14ac:dyDescent="0.25">
      <c r="A36" s="189"/>
      <c r="B36" s="125"/>
      <c r="C36" s="39"/>
      <c r="D36" s="49"/>
      <c r="E36" s="136"/>
    </row>
    <row r="37" spans="1:5" s="61" customFormat="1" ht="15.75" customHeight="1" x14ac:dyDescent="0.25">
      <c r="A37" s="189"/>
      <c r="B37" s="125"/>
      <c r="C37" s="39"/>
      <c r="D37" s="49"/>
      <c r="E37" s="136"/>
    </row>
    <row r="38" spans="1:5" s="61" customFormat="1" ht="15.75" customHeight="1" thickBot="1" x14ac:dyDescent="0.3">
      <c r="A38" s="189"/>
      <c r="B38" s="126"/>
      <c r="C38" s="128"/>
      <c r="D38" s="110"/>
      <c r="E38" s="129"/>
    </row>
    <row r="39" spans="1:5" s="61" customFormat="1" ht="15.75" customHeight="1" x14ac:dyDescent="0.25">
      <c r="A39" s="177" t="s">
        <v>76</v>
      </c>
      <c r="B39" s="144" t="s">
        <v>77</v>
      </c>
      <c r="C39" s="43" t="s">
        <v>228</v>
      </c>
      <c r="D39" s="108" t="s">
        <v>229</v>
      </c>
      <c r="E39" s="145" t="s">
        <v>230</v>
      </c>
    </row>
    <row r="40" spans="1:5" s="61" customFormat="1" ht="15.75" customHeight="1" x14ac:dyDescent="0.25">
      <c r="A40" s="178"/>
      <c r="B40" s="140" t="s">
        <v>231</v>
      </c>
      <c r="C40" s="47" t="s">
        <v>232</v>
      </c>
      <c r="D40" s="49" t="s">
        <v>82</v>
      </c>
      <c r="E40" s="127" t="s">
        <v>233</v>
      </c>
    </row>
    <row r="41" spans="1:5" s="61" customFormat="1" ht="15.75" customHeight="1" x14ac:dyDescent="0.25">
      <c r="A41" s="178"/>
      <c r="B41" s="140" t="s">
        <v>234</v>
      </c>
      <c r="C41" s="47" t="s">
        <v>235</v>
      </c>
      <c r="D41" s="49" t="s">
        <v>236</v>
      </c>
      <c r="E41" s="127" t="s">
        <v>237</v>
      </c>
    </row>
    <row r="42" spans="1:5" s="61" customFormat="1" ht="15.75" customHeight="1" x14ac:dyDescent="0.25">
      <c r="A42" s="178"/>
      <c r="B42" s="140" t="s">
        <v>81</v>
      </c>
      <c r="C42" s="39" t="s">
        <v>238</v>
      </c>
      <c r="D42" s="49" t="s">
        <v>78</v>
      </c>
      <c r="E42" s="127" t="s">
        <v>239</v>
      </c>
    </row>
    <row r="43" spans="1:5" s="61" customFormat="1" ht="15.75" customHeight="1" x14ac:dyDescent="0.25">
      <c r="A43" s="178"/>
      <c r="B43" s="140" t="s">
        <v>87</v>
      </c>
      <c r="C43" s="39" t="s">
        <v>240</v>
      </c>
      <c r="D43" s="49" t="s">
        <v>241</v>
      </c>
      <c r="E43" s="127" t="s">
        <v>242</v>
      </c>
    </row>
    <row r="44" spans="1:5" s="61" customFormat="1" ht="34.5" customHeight="1" x14ac:dyDescent="0.25">
      <c r="A44" s="178"/>
      <c r="B44" s="140" t="s">
        <v>243</v>
      </c>
      <c r="C44" s="39" t="s">
        <v>244</v>
      </c>
      <c r="D44" s="49" t="s">
        <v>74</v>
      </c>
      <c r="E44" s="127" t="s">
        <v>182</v>
      </c>
    </row>
    <row r="45" spans="1:5" s="61" customFormat="1" ht="15.75" customHeight="1" x14ac:dyDescent="0.25">
      <c r="A45" s="178"/>
      <c r="B45" s="140" t="s">
        <v>72</v>
      </c>
      <c r="C45" s="137"/>
      <c r="D45" s="49" t="s">
        <v>88</v>
      </c>
      <c r="E45" s="127" t="s">
        <v>245</v>
      </c>
    </row>
    <row r="46" spans="1:5" s="61" customFormat="1" ht="15.75" customHeight="1" x14ac:dyDescent="0.25">
      <c r="A46" s="178"/>
      <c r="B46" s="140"/>
      <c r="C46" s="137"/>
      <c r="D46" s="49" t="s">
        <v>84</v>
      </c>
      <c r="E46" s="127" t="s">
        <v>246</v>
      </c>
    </row>
    <row r="47" spans="1:5" s="61" customFormat="1" ht="15.75" customHeight="1" x14ac:dyDescent="0.25">
      <c r="A47" s="178"/>
      <c r="B47" s="140"/>
      <c r="C47" s="137"/>
      <c r="D47" s="49" t="s">
        <v>115</v>
      </c>
      <c r="E47" s="127" t="s">
        <v>247</v>
      </c>
    </row>
    <row r="48" spans="1:5" s="61" customFormat="1" ht="15.75" customHeight="1" x14ac:dyDescent="0.25">
      <c r="A48" s="178"/>
      <c r="B48" s="140"/>
      <c r="C48" s="137"/>
      <c r="D48" s="49" t="s">
        <v>248</v>
      </c>
      <c r="E48" s="127" t="s">
        <v>249</v>
      </c>
    </row>
    <row r="49" spans="1:8" s="61" customFormat="1" ht="15.75" customHeight="1" x14ac:dyDescent="0.25">
      <c r="A49" s="178"/>
      <c r="B49" s="140"/>
      <c r="C49" s="137"/>
      <c r="D49" s="49" t="s">
        <v>117</v>
      </c>
      <c r="E49" s="127" t="s">
        <v>203</v>
      </c>
    </row>
    <row r="50" spans="1:8" s="61" customFormat="1" ht="15.75" customHeight="1" x14ac:dyDescent="0.25">
      <c r="A50" s="178"/>
      <c r="B50" s="140"/>
      <c r="C50" s="137"/>
      <c r="D50" s="49" t="s">
        <v>250</v>
      </c>
      <c r="E50" s="127" t="s">
        <v>251</v>
      </c>
    </row>
    <row r="51" spans="1:8" s="61" customFormat="1" ht="15.75" customHeight="1" x14ac:dyDescent="0.25">
      <c r="A51" s="178"/>
      <c r="B51" s="140"/>
      <c r="C51" s="137"/>
      <c r="D51" s="49" t="s">
        <v>72</v>
      </c>
      <c r="E51" s="127" t="s">
        <v>252</v>
      </c>
    </row>
    <row r="52" spans="1:8" s="61" customFormat="1" ht="15.75" customHeight="1" x14ac:dyDescent="0.25">
      <c r="A52" s="142"/>
      <c r="B52" s="140"/>
      <c r="C52" s="137"/>
      <c r="D52" s="49" t="s">
        <v>160</v>
      </c>
      <c r="E52" s="127" t="s">
        <v>253</v>
      </c>
    </row>
    <row r="53" spans="1:8" s="61" customFormat="1" ht="15.75" customHeight="1" x14ac:dyDescent="0.25">
      <c r="A53" s="142"/>
      <c r="B53" s="140"/>
      <c r="C53" s="137"/>
      <c r="D53" s="49" t="s">
        <v>90</v>
      </c>
      <c r="E53" s="135" t="s">
        <v>254</v>
      </c>
    </row>
    <row r="54" spans="1:8" s="61" customFormat="1" ht="15.75" customHeight="1" x14ac:dyDescent="0.25">
      <c r="A54" s="142"/>
      <c r="B54" s="140"/>
      <c r="C54" s="137"/>
      <c r="D54" s="49" t="s">
        <v>92</v>
      </c>
      <c r="E54" s="135" t="s">
        <v>255</v>
      </c>
    </row>
    <row r="55" spans="1:8" s="61" customFormat="1" ht="15.75" customHeight="1" x14ac:dyDescent="0.25">
      <c r="A55" s="142"/>
      <c r="B55" s="140"/>
      <c r="C55" s="137"/>
      <c r="D55" s="49"/>
      <c r="E55" s="135"/>
    </row>
    <row r="56" spans="1:8" s="61" customFormat="1" ht="15.75" customHeight="1" x14ac:dyDescent="0.25">
      <c r="A56" s="142"/>
      <c r="B56" s="140"/>
      <c r="C56" s="137"/>
      <c r="D56" s="49"/>
      <c r="E56" s="135"/>
    </row>
    <row r="57" spans="1:8" s="61" customFormat="1" ht="15.75" customHeight="1" x14ac:dyDescent="0.25">
      <c r="A57" s="142"/>
      <c r="B57" s="140"/>
      <c r="C57" s="137"/>
      <c r="D57" s="49"/>
      <c r="E57" s="135"/>
    </row>
    <row r="58" spans="1:8" s="61" customFormat="1" ht="15.75" customHeight="1" x14ac:dyDescent="0.25">
      <c r="A58" s="142"/>
      <c r="B58" s="140"/>
      <c r="C58" s="137"/>
      <c r="D58" s="49"/>
      <c r="E58" s="135"/>
    </row>
    <row r="59" spans="1:8" s="61" customFormat="1" ht="15.75" customHeight="1" thickBot="1" x14ac:dyDescent="0.3">
      <c r="A59" s="143"/>
      <c r="B59" s="141"/>
      <c r="C59" s="117"/>
      <c r="D59" s="131"/>
      <c r="E59" s="139"/>
    </row>
    <row r="60" spans="1:8" ht="37.5" x14ac:dyDescent="0.25">
      <c r="A60" s="190" t="s">
        <v>133</v>
      </c>
      <c r="B60" s="146" t="s">
        <v>77</v>
      </c>
      <c r="C60" s="124" t="s">
        <v>228</v>
      </c>
      <c r="D60" s="111" t="s">
        <v>229</v>
      </c>
      <c r="E60" s="27" t="s">
        <v>256</v>
      </c>
      <c r="F60" s="61"/>
      <c r="G60" s="61"/>
      <c r="H60" s="61"/>
    </row>
    <row r="61" spans="1:8" ht="30" x14ac:dyDescent="0.25">
      <c r="A61" s="191"/>
      <c r="B61" s="140" t="s">
        <v>231</v>
      </c>
      <c r="C61" s="47" t="s">
        <v>232</v>
      </c>
      <c r="D61" s="49" t="s">
        <v>82</v>
      </c>
      <c r="E61" s="25" t="s">
        <v>233</v>
      </c>
      <c r="F61" s="37"/>
      <c r="G61" s="61"/>
      <c r="H61" s="61"/>
    </row>
    <row r="62" spans="1:8" ht="30" x14ac:dyDescent="0.25">
      <c r="A62" s="191"/>
      <c r="B62" s="140" t="s">
        <v>234</v>
      </c>
      <c r="C62" s="47" t="s">
        <v>235</v>
      </c>
      <c r="D62" s="49" t="s">
        <v>236</v>
      </c>
      <c r="E62" s="25" t="s">
        <v>237</v>
      </c>
      <c r="F62" s="61"/>
      <c r="G62" s="61"/>
      <c r="H62" s="61"/>
    </row>
    <row r="63" spans="1:8" ht="30" x14ac:dyDescent="0.25">
      <c r="A63" s="191"/>
      <c r="B63" s="140" t="s">
        <v>134</v>
      </c>
      <c r="C63" s="39" t="s">
        <v>257</v>
      </c>
      <c r="D63" s="49" t="s">
        <v>117</v>
      </c>
      <c r="E63" s="25" t="s">
        <v>203</v>
      </c>
      <c r="F63" s="61"/>
      <c r="G63" s="61"/>
      <c r="H63" s="61"/>
    </row>
    <row r="64" spans="1:8" ht="30" x14ac:dyDescent="0.25">
      <c r="A64" s="191"/>
      <c r="B64" s="140" t="s">
        <v>81</v>
      </c>
      <c r="C64" s="39" t="s">
        <v>238</v>
      </c>
      <c r="D64" s="49" t="s">
        <v>78</v>
      </c>
      <c r="E64" s="25" t="s">
        <v>239</v>
      </c>
      <c r="F64" s="61"/>
      <c r="G64" s="61"/>
      <c r="H64" s="61"/>
    </row>
    <row r="65" spans="1:8" ht="18.75" x14ac:dyDescent="0.25">
      <c r="A65" s="191"/>
      <c r="B65" s="140" t="s">
        <v>136</v>
      </c>
      <c r="C65" s="39" t="s">
        <v>258</v>
      </c>
      <c r="D65" s="49" t="s">
        <v>259</v>
      </c>
      <c r="E65" s="25" t="s">
        <v>260</v>
      </c>
      <c r="F65" s="61"/>
      <c r="G65" s="61"/>
      <c r="H65" s="61"/>
    </row>
    <row r="66" spans="1:8" ht="18.75" x14ac:dyDescent="0.25">
      <c r="A66" s="191"/>
      <c r="B66" s="140" t="s">
        <v>72</v>
      </c>
      <c r="C66" s="39"/>
      <c r="D66" s="49" t="s">
        <v>261</v>
      </c>
      <c r="E66" s="25" t="s">
        <v>262</v>
      </c>
      <c r="F66" s="61"/>
      <c r="G66" s="61"/>
      <c r="H66" s="61"/>
    </row>
    <row r="67" spans="1:8" s="42" customFormat="1" ht="30" x14ac:dyDescent="0.25">
      <c r="A67" s="191"/>
      <c r="B67" s="140"/>
      <c r="C67" s="138"/>
      <c r="D67" s="49" t="s">
        <v>241</v>
      </c>
      <c r="E67" s="25" t="s">
        <v>242</v>
      </c>
      <c r="F67" s="41"/>
    </row>
    <row r="68" spans="1:8" ht="18.75" x14ac:dyDescent="0.25">
      <c r="A68" s="191"/>
      <c r="B68" s="140"/>
      <c r="C68" s="39"/>
      <c r="D68" s="49" t="s">
        <v>139</v>
      </c>
      <c r="E68" s="25" t="s">
        <v>263</v>
      </c>
      <c r="F68" s="37"/>
      <c r="G68" s="61"/>
      <c r="H68" s="61"/>
    </row>
    <row r="69" spans="1:8" ht="30" x14ac:dyDescent="0.25">
      <c r="A69" s="191"/>
      <c r="B69" s="140"/>
      <c r="C69" s="39"/>
      <c r="D69" s="49" t="s">
        <v>72</v>
      </c>
      <c r="E69" s="25" t="s">
        <v>264</v>
      </c>
      <c r="F69" s="37"/>
      <c r="G69" s="61"/>
      <c r="H69" s="61"/>
    </row>
    <row r="70" spans="1:8" ht="30" x14ac:dyDescent="0.25">
      <c r="A70" s="191"/>
      <c r="B70" s="140"/>
      <c r="C70" s="39"/>
      <c r="D70" s="49" t="s">
        <v>74</v>
      </c>
      <c r="E70" s="25" t="s">
        <v>182</v>
      </c>
      <c r="F70" s="61"/>
      <c r="G70" s="61"/>
      <c r="H70" s="61"/>
    </row>
    <row r="71" spans="1:8" ht="15" customHeight="1" x14ac:dyDescent="0.25">
      <c r="A71" s="191"/>
      <c r="B71" s="140"/>
      <c r="C71" s="39"/>
      <c r="D71" s="49" t="s">
        <v>141</v>
      </c>
      <c r="E71" s="25" t="s">
        <v>265</v>
      </c>
      <c r="F71" s="61"/>
      <c r="G71" s="61"/>
      <c r="H71" s="61"/>
    </row>
    <row r="72" spans="1:8" ht="18.75" x14ac:dyDescent="0.25">
      <c r="A72" s="191"/>
      <c r="B72" s="140"/>
      <c r="C72" s="39"/>
      <c r="D72" s="49" t="s">
        <v>266</v>
      </c>
      <c r="E72" s="25" t="s">
        <v>267</v>
      </c>
      <c r="F72" s="61"/>
      <c r="G72" s="61"/>
      <c r="H72" s="61"/>
    </row>
    <row r="73" spans="1:8" ht="30" x14ac:dyDescent="0.25">
      <c r="A73" s="191"/>
      <c r="B73" s="140"/>
      <c r="C73" s="39"/>
      <c r="D73" s="49" t="s">
        <v>137</v>
      </c>
      <c r="E73" s="25" t="s">
        <v>268</v>
      </c>
      <c r="F73" s="61"/>
      <c r="G73" s="61"/>
      <c r="H73" s="61"/>
    </row>
    <row r="74" spans="1:8" ht="15" customHeight="1" x14ac:dyDescent="0.25">
      <c r="A74" s="191"/>
      <c r="B74" s="140"/>
      <c r="C74" s="39"/>
      <c r="D74" s="49" t="s">
        <v>269</v>
      </c>
      <c r="E74" s="25" t="s">
        <v>270</v>
      </c>
      <c r="F74" s="37"/>
      <c r="G74" s="61"/>
      <c r="H74" s="61"/>
    </row>
    <row r="75" spans="1:8" ht="30" x14ac:dyDescent="0.25">
      <c r="A75" s="191"/>
      <c r="B75" s="140"/>
      <c r="C75" s="39"/>
      <c r="D75" s="49" t="s">
        <v>84</v>
      </c>
      <c r="E75" s="25" t="s">
        <v>246</v>
      </c>
      <c r="F75" s="37"/>
      <c r="G75" s="61"/>
      <c r="H75" s="61"/>
    </row>
    <row r="76" spans="1:8" ht="15" customHeight="1" x14ac:dyDescent="0.25">
      <c r="A76" s="191"/>
      <c r="B76" s="140"/>
      <c r="C76" s="39"/>
      <c r="D76" s="49" t="s">
        <v>115</v>
      </c>
      <c r="E76" s="25" t="s">
        <v>247</v>
      </c>
      <c r="F76" s="37"/>
      <c r="G76" s="61"/>
      <c r="H76" s="61"/>
    </row>
    <row r="77" spans="1:8" ht="18.75" x14ac:dyDescent="0.25">
      <c r="A77" s="191"/>
      <c r="B77" s="140"/>
      <c r="C77" s="39"/>
      <c r="D77" s="49" t="s">
        <v>248</v>
      </c>
      <c r="E77" s="25" t="s">
        <v>249</v>
      </c>
      <c r="F77" s="37"/>
      <c r="G77" s="61"/>
      <c r="H77" s="61"/>
    </row>
    <row r="78" spans="1:8" ht="15.75" customHeight="1" x14ac:dyDescent="0.25">
      <c r="A78" s="191"/>
      <c r="B78" s="140"/>
      <c r="C78" s="39"/>
      <c r="D78" s="49" t="s">
        <v>250</v>
      </c>
      <c r="E78" s="25" t="s">
        <v>251</v>
      </c>
      <c r="F78" s="61"/>
      <c r="G78" s="61"/>
      <c r="H78" s="61"/>
    </row>
    <row r="79" spans="1:8" s="61" customFormat="1" ht="15.75" customHeight="1" x14ac:dyDescent="0.25">
      <c r="A79" s="191"/>
      <c r="B79" s="140"/>
      <c r="C79" s="39"/>
      <c r="D79" s="49" t="s">
        <v>160</v>
      </c>
      <c r="E79" s="25" t="s">
        <v>253</v>
      </c>
    </row>
    <row r="80" spans="1:8" s="61" customFormat="1" ht="15.75" customHeight="1" x14ac:dyDescent="0.25">
      <c r="A80" s="191"/>
      <c r="B80" s="140"/>
      <c r="C80" s="39"/>
      <c r="D80" s="49"/>
      <c r="E80" s="25"/>
    </row>
    <row r="81" spans="1:8" s="61" customFormat="1" ht="15.75" customHeight="1" x14ac:dyDescent="0.25">
      <c r="A81" s="191"/>
      <c r="B81" s="140"/>
      <c r="C81" s="39"/>
      <c r="D81" s="49"/>
      <c r="E81" s="25"/>
    </row>
    <row r="82" spans="1:8" s="61" customFormat="1" ht="15.75" customHeight="1" x14ac:dyDescent="0.25">
      <c r="A82" s="191"/>
      <c r="B82" s="140"/>
      <c r="C82" s="39"/>
      <c r="D82" s="49"/>
      <c r="E82" s="25"/>
    </row>
    <row r="83" spans="1:8" s="61" customFormat="1" ht="15.75" customHeight="1" thickBot="1" x14ac:dyDescent="0.3">
      <c r="A83" s="192"/>
      <c r="B83" s="141"/>
      <c r="C83" s="48"/>
      <c r="D83" s="131"/>
      <c r="E83" s="132"/>
    </row>
    <row r="84" spans="1:8" ht="30" x14ac:dyDescent="0.25">
      <c r="A84" s="193" t="s">
        <v>144</v>
      </c>
      <c r="B84" s="123" t="s">
        <v>271</v>
      </c>
      <c r="C84" s="124" t="s">
        <v>272</v>
      </c>
      <c r="D84" s="111" t="s">
        <v>273</v>
      </c>
      <c r="E84" s="27" t="s">
        <v>274</v>
      </c>
      <c r="F84" s="61"/>
      <c r="G84" s="61"/>
      <c r="H84" s="61"/>
    </row>
    <row r="85" spans="1:8" ht="30" x14ac:dyDescent="0.25">
      <c r="A85" s="194"/>
      <c r="B85" s="125" t="s">
        <v>275</v>
      </c>
      <c r="C85" s="39" t="s">
        <v>276</v>
      </c>
      <c r="D85" s="49" t="s">
        <v>146</v>
      </c>
      <c r="E85" s="25"/>
      <c r="F85" s="61"/>
      <c r="G85" s="61"/>
      <c r="H85" s="61"/>
    </row>
    <row r="86" spans="1:8" s="61" customFormat="1" ht="30" x14ac:dyDescent="0.25">
      <c r="A86" s="194"/>
      <c r="B86" s="125" t="s">
        <v>277</v>
      </c>
      <c r="C86" s="39" t="s">
        <v>278</v>
      </c>
      <c r="D86" s="49" t="s">
        <v>279</v>
      </c>
      <c r="E86" s="40" t="s">
        <v>280</v>
      </c>
    </row>
    <row r="87" spans="1:8" s="61" customFormat="1" ht="30" x14ac:dyDescent="0.25">
      <c r="A87" s="194"/>
      <c r="B87" s="125" t="s">
        <v>145</v>
      </c>
      <c r="C87" s="39" t="s">
        <v>281</v>
      </c>
      <c r="D87" s="49" t="s">
        <v>282</v>
      </c>
      <c r="E87" s="25" t="s">
        <v>283</v>
      </c>
    </row>
    <row r="88" spans="1:8" s="61" customFormat="1" ht="30" x14ac:dyDescent="0.25">
      <c r="A88" s="194"/>
      <c r="B88" s="125" t="s">
        <v>284</v>
      </c>
      <c r="C88" s="39" t="s">
        <v>285</v>
      </c>
      <c r="D88" s="49" t="s">
        <v>286</v>
      </c>
      <c r="E88" s="25" t="s">
        <v>287</v>
      </c>
    </row>
    <row r="89" spans="1:8" s="61" customFormat="1" ht="30" x14ac:dyDescent="0.25">
      <c r="A89" s="194"/>
      <c r="B89" s="125" t="s">
        <v>288</v>
      </c>
      <c r="C89" s="39" t="s">
        <v>289</v>
      </c>
      <c r="D89" s="49" t="s">
        <v>204</v>
      </c>
      <c r="E89" s="25" t="s">
        <v>205</v>
      </c>
    </row>
    <row r="90" spans="1:8" s="61" customFormat="1" ht="30" x14ac:dyDescent="0.25">
      <c r="A90" s="194"/>
      <c r="B90" s="125" t="s">
        <v>153</v>
      </c>
      <c r="C90" s="39" t="s">
        <v>290</v>
      </c>
      <c r="D90" s="49" t="s">
        <v>291</v>
      </c>
      <c r="E90" s="25" t="s">
        <v>292</v>
      </c>
    </row>
    <row r="91" spans="1:8" ht="18.75" x14ac:dyDescent="0.25">
      <c r="A91" s="194"/>
      <c r="B91" s="125" t="s">
        <v>293</v>
      </c>
      <c r="C91" s="39" t="s">
        <v>294</v>
      </c>
      <c r="D91" s="49" t="s">
        <v>295</v>
      </c>
      <c r="E91" s="25" t="s">
        <v>296</v>
      </c>
      <c r="F91" s="61"/>
      <c r="G91" s="61"/>
      <c r="H91" s="61"/>
    </row>
    <row r="92" spans="1:8" ht="30" x14ac:dyDescent="0.25">
      <c r="A92" s="194"/>
      <c r="B92" s="125" t="s">
        <v>297</v>
      </c>
      <c r="C92" s="39" t="s">
        <v>298</v>
      </c>
      <c r="D92" s="49" t="s">
        <v>148</v>
      </c>
      <c r="E92" s="25" t="s">
        <v>299</v>
      </c>
      <c r="F92" s="61"/>
      <c r="G92" s="61"/>
      <c r="H92" s="61"/>
    </row>
    <row r="93" spans="1:8" ht="30" x14ac:dyDescent="0.25">
      <c r="A93" s="194"/>
      <c r="B93" s="125" t="s">
        <v>300</v>
      </c>
      <c r="C93" s="39" t="s">
        <v>301</v>
      </c>
      <c r="D93" s="49" t="s">
        <v>151</v>
      </c>
      <c r="E93" s="25"/>
      <c r="F93" s="61"/>
      <c r="G93" s="61"/>
      <c r="H93" s="61"/>
    </row>
    <row r="94" spans="1:8" s="61" customFormat="1" ht="18.75" x14ac:dyDescent="0.25">
      <c r="A94" s="194"/>
      <c r="B94" s="125" t="s">
        <v>302</v>
      </c>
      <c r="C94" s="39" t="s">
        <v>303</v>
      </c>
      <c r="D94" s="49" t="s">
        <v>304</v>
      </c>
      <c r="E94" s="25" t="s">
        <v>305</v>
      </c>
    </row>
    <row r="95" spans="1:8" ht="30" x14ac:dyDescent="0.25">
      <c r="A95" s="194"/>
      <c r="B95" s="125" t="s">
        <v>306</v>
      </c>
      <c r="C95" s="39" t="s">
        <v>307</v>
      </c>
      <c r="D95" s="49" t="s">
        <v>308</v>
      </c>
      <c r="E95" s="25" t="s">
        <v>309</v>
      </c>
      <c r="F95" s="61"/>
      <c r="G95" s="61"/>
      <c r="H95" s="61"/>
    </row>
    <row r="96" spans="1:8" s="61" customFormat="1" ht="30" x14ac:dyDescent="0.25">
      <c r="A96" s="194"/>
      <c r="B96" s="125" t="s">
        <v>310</v>
      </c>
      <c r="C96" s="39" t="s">
        <v>311</v>
      </c>
      <c r="D96" s="49" t="s">
        <v>312</v>
      </c>
      <c r="E96" s="25" t="s">
        <v>313</v>
      </c>
    </row>
    <row r="97" spans="1:8" ht="45" x14ac:dyDescent="0.25">
      <c r="A97" s="194"/>
      <c r="B97" s="125" t="s">
        <v>150</v>
      </c>
      <c r="C97" s="39" t="s">
        <v>314</v>
      </c>
      <c r="D97" s="49" t="s">
        <v>315</v>
      </c>
      <c r="E97" s="25" t="s">
        <v>316</v>
      </c>
      <c r="F97" s="37"/>
      <c r="G97" s="61"/>
      <c r="H97" s="61"/>
    </row>
    <row r="98" spans="1:8" ht="18.75" x14ac:dyDescent="0.25">
      <c r="A98" s="194"/>
      <c r="B98" s="125" t="s">
        <v>317</v>
      </c>
      <c r="C98" s="39" t="s">
        <v>318</v>
      </c>
      <c r="D98" s="49" t="s">
        <v>319</v>
      </c>
      <c r="E98" s="25" t="s">
        <v>320</v>
      </c>
      <c r="F98" s="61"/>
      <c r="G98" s="61"/>
      <c r="H98" s="61"/>
    </row>
    <row r="99" spans="1:8" ht="45" x14ac:dyDescent="0.25">
      <c r="A99" s="194"/>
      <c r="B99" s="125" t="s">
        <v>321</v>
      </c>
      <c r="C99" s="39" t="s">
        <v>322</v>
      </c>
      <c r="D99" s="49" t="s">
        <v>72</v>
      </c>
      <c r="E99" s="25" t="s">
        <v>323</v>
      </c>
      <c r="F99" s="61"/>
      <c r="G99" s="61"/>
      <c r="H99" s="61"/>
    </row>
    <row r="100" spans="1:8" ht="45" x14ac:dyDescent="0.25">
      <c r="A100" s="194"/>
      <c r="B100" s="125" t="s">
        <v>324</v>
      </c>
      <c r="C100" s="39" t="s">
        <v>404</v>
      </c>
      <c r="D100" s="49" t="s">
        <v>158</v>
      </c>
      <c r="E100" s="25" t="s">
        <v>182</v>
      </c>
      <c r="F100" s="37"/>
      <c r="G100" s="61"/>
      <c r="H100" s="61"/>
    </row>
    <row r="101" spans="1:8" ht="18.75" x14ac:dyDescent="0.25">
      <c r="A101" s="194"/>
      <c r="B101" s="125" t="s">
        <v>72</v>
      </c>
      <c r="C101" s="133"/>
      <c r="D101" s="49" t="s">
        <v>325</v>
      </c>
      <c r="E101" s="25" t="s">
        <v>326</v>
      </c>
      <c r="F101" s="37"/>
      <c r="G101" s="61"/>
      <c r="H101" s="61"/>
    </row>
    <row r="102" spans="1:8" s="61" customFormat="1" ht="18.75" x14ac:dyDescent="0.25">
      <c r="A102" s="194"/>
      <c r="B102" s="125"/>
      <c r="C102" s="133"/>
      <c r="D102" s="49" t="s">
        <v>327</v>
      </c>
      <c r="E102" s="25" t="s">
        <v>328</v>
      </c>
      <c r="F102" s="37"/>
    </row>
    <row r="103" spans="1:8" ht="18.75" x14ac:dyDescent="0.25">
      <c r="A103" s="194"/>
      <c r="B103" s="125"/>
      <c r="C103" s="133"/>
      <c r="D103" s="49" t="s">
        <v>329</v>
      </c>
      <c r="E103" s="40" t="s">
        <v>330</v>
      </c>
      <c r="F103" s="37"/>
      <c r="G103" s="61"/>
      <c r="H103" s="61"/>
    </row>
    <row r="104" spans="1:8" ht="18.75" x14ac:dyDescent="0.25">
      <c r="A104" s="194"/>
      <c r="B104" s="125"/>
      <c r="C104" s="133"/>
      <c r="D104" s="49" t="s">
        <v>331</v>
      </c>
      <c r="E104" s="25" t="s">
        <v>332</v>
      </c>
      <c r="F104" s="61"/>
      <c r="G104" s="61"/>
      <c r="H104" s="61"/>
    </row>
    <row r="105" spans="1:8" ht="34.5" customHeight="1" x14ac:dyDescent="0.25">
      <c r="A105" s="194"/>
      <c r="B105" s="125"/>
      <c r="C105" s="133"/>
      <c r="D105" s="49" t="s">
        <v>333</v>
      </c>
      <c r="E105" s="40" t="s">
        <v>334</v>
      </c>
      <c r="F105" s="61"/>
      <c r="G105" s="61"/>
      <c r="H105" s="61"/>
    </row>
    <row r="106" spans="1:8" ht="15" customHeight="1" x14ac:dyDescent="0.25">
      <c r="A106" s="194"/>
      <c r="B106" s="125"/>
      <c r="C106" s="133"/>
      <c r="D106" s="49" t="s">
        <v>335</v>
      </c>
      <c r="E106" s="40" t="s">
        <v>336</v>
      </c>
      <c r="F106" s="61"/>
      <c r="G106" s="61"/>
      <c r="H106" s="61"/>
    </row>
    <row r="107" spans="1:8" s="61" customFormat="1" ht="15" customHeight="1" x14ac:dyDescent="0.25">
      <c r="A107" s="194"/>
      <c r="B107" s="125"/>
      <c r="C107" s="133"/>
      <c r="D107" s="49" t="s">
        <v>337</v>
      </c>
      <c r="E107" s="40" t="s">
        <v>338</v>
      </c>
    </row>
    <row r="108" spans="1:8" s="61" customFormat="1" ht="15" customHeight="1" x14ac:dyDescent="0.25">
      <c r="A108" s="194"/>
      <c r="B108" s="125"/>
      <c r="C108" s="133"/>
      <c r="D108" s="49" t="s">
        <v>339</v>
      </c>
      <c r="E108" s="25" t="s">
        <v>340</v>
      </c>
    </row>
    <row r="109" spans="1:8" s="61" customFormat="1" ht="15" customHeight="1" x14ac:dyDescent="0.25">
      <c r="A109" s="194"/>
      <c r="B109" s="125"/>
      <c r="C109" s="133"/>
      <c r="D109" s="49" t="s">
        <v>341</v>
      </c>
      <c r="E109" s="25" t="s">
        <v>342</v>
      </c>
    </row>
    <row r="110" spans="1:8" s="61" customFormat="1" ht="15" customHeight="1" x14ac:dyDescent="0.25">
      <c r="A110" s="194"/>
      <c r="B110" s="125"/>
      <c r="C110" s="133"/>
      <c r="D110" s="49" t="s">
        <v>343</v>
      </c>
      <c r="E110" s="25"/>
    </row>
    <row r="111" spans="1:8" s="61" customFormat="1" ht="15" customHeight="1" x14ac:dyDescent="0.25">
      <c r="A111" s="194"/>
      <c r="B111" s="125"/>
      <c r="C111" s="133"/>
      <c r="D111" s="49" t="s">
        <v>344</v>
      </c>
      <c r="E111" s="25" t="s">
        <v>345</v>
      </c>
    </row>
    <row r="112" spans="1:8" ht="18.75" x14ac:dyDescent="0.25">
      <c r="A112" s="194"/>
      <c r="B112" s="125"/>
      <c r="C112" s="133"/>
      <c r="D112" s="49" t="s">
        <v>346</v>
      </c>
      <c r="E112" s="25" t="s">
        <v>347</v>
      </c>
      <c r="F112" s="61"/>
      <c r="G112" s="61"/>
      <c r="H112" s="61"/>
    </row>
    <row r="113" spans="1:8" ht="30" customHeight="1" x14ac:dyDescent="0.25">
      <c r="A113" s="194"/>
      <c r="B113" s="125"/>
      <c r="C113" s="133"/>
      <c r="D113" s="49" t="s">
        <v>348</v>
      </c>
      <c r="E113" s="24" t="s">
        <v>349</v>
      </c>
      <c r="F113" s="37"/>
      <c r="G113" s="61"/>
      <c r="H113" s="61"/>
    </row>
    <row r="114" spans="1:8" ht="15" customHeight="1" x14ac:dyDescent="0.25">
      <c r="A114" s="194"/>
      <c r="B114" s="125"/>
      <c r="C114" s="133"/>
      <c r="D114" s="49" t="s">
        <v>350</v>
      </c>
      <c r="E114" s="25" t="s">
        <v>351</v>
      </c>
      <c r="F114" s="61"/>
      <c r="G114" s="61"/>
      <c r="H114" s="61"/>
    </row>
    <row r="115" spans="1:8" ht="18.75" x14ac:dyDescent="0.25">
      <c r="A115" s="194"/>
      <c r="B115" s="125"/>
      <c r="C115" s="133"/>
      <c r="D115" s="49" t="s">
        <v>226</v>
      </c>
      <c r="E115" s="25" t="s">
        <v>227</v>
      </c>
      <c r="F115" s="61"/>
      <c r="G115" s="61"/>
      <c r="H115" s="61"/>
    </row>
    <row r="116" spans="1:8" ht="18.75" x14ac:dyDescent="0.25">
      <c r="A116" s="194"/>
      <c r="B116" s="125"/>
      <c r="C116" s="133"/>
      <c r="D116" s="49" t="s">
        <v>211</v>
      </c>
      <c r="E116" s="24" t="s">
        <v>352</v>
      </c>
      <c r="F116" s="61"/>
      <c r="G116" s="61"/>
      <c r="H116" s="61"/>
    </row>
    <row r="117" spans="1:8" ht="45" customHeight="1" x14ac:dyDescent="0.25">
      <c r="A117" s="194"/>
      <c r="B117" s="125"/>
      <c r="C117" s="133"/>
      <c r="D117" s="49" t="s">
        <v>154</v>
      </c>
      <c r="E117" s="25" t="s">
        <v>353</v>
      </c>
      <c r="F117" s="61"/>
      <c r="G117" s="61"/>
      <c r="H117" s="61"/>
    </row>
    <row r="118" spans="1:8" ht="15" customHeight="1" x14ac:dyDescent="0.25">
      <c r="A118" s="194"/>
      <c r="B118" s="125"/>
      <c r="C118" s="133"/>
      <c r="D118" s="49" t="s">
        <v>354</v>
      </c>
      <c r="E118" s="25" t="s">
        <v>405</v>
      </c>
      <c r="F118" s="61"/>
      <c r="G118" s="61"/>
      <c r="H118" s="61"/>
    </row>
    <row r="119" spans="1:8" s="61" customFormat="1" ht="15" customHeight="1" x14ac:dyDescent="0.25">
      <c r="A119" s="194"/>
      <c r="B119" s="125"/>
      <c r="C119" s="133"/>
      <c r="D119" s="49" t="s">
        <v>121</v>
      </c>
      <c r="E119" s="25" t="s">
        <v>218</v>
      </c>
    </row>
    <row r="120" spans="1:8" ht="15" customHeight="1" x14ac:dyDescent="0.25">
      <c r="A120" s="194"/>
      <c r="B120" s="125"/>
      <c r="C120" s="133"/>
      <c r="D120" s="49" t="s">
        <v>355</v>
      </c>
      <c r="E120" s="24" t="s">
        <v>356</v>
      </c>
      <c r="F120" s="61"/>
      <c r="G120" s="61"/>
      <c r="H120" s="61"/>
    </row>
    <row r="121" spans="1:8" s="61" customFormat="1" ht="15" customHeight="1" x14ac:dyDescent="0.25">
      <c r="A121" s="194"/>
      <c r="B121" s="125"/>
      <c r="C121" s="133"/>
      <c r="D121" s="49" t="s">
        <v>357</v>
      </c>
      <c r="E121" s="24" t="s">
        <v>358</v>
      </c>
    </row>
    <row r="122" spans="1:8" ht="15" customHeight="1" x14ac:dyDescent="0.25">
      <c r="A122" s="194"/>
      <c r="B122" s="125"/>
      <c r="C122" s="133"/>
      <c r="D122" s="49" t="s">
        <v>115</v>
      </c>
      <c r="E122" s="25" t="s">
        <v>359</v>
      </c>
      <c r="F122" s="61"/>
      <c r="G122" s="61"/>
      <c r="H122" s="61"/>
    </row>
    <row r="123" spans="1:8" ht="15" customHeight="1" x14ac:dyDescent="0.25">
      <c r="A123" s="194"/>
      <c r="B123" s="125"/>
      <c r="C123" s="133"/>
      <c r="D123" s="49" t="s">
        <v>360</v>
      </c>
      <c r="E123" s="25" t="s">
        <v>361</v>
      </c>
      <c r="F123" s="61"/>
      <c r="G123" s="61"/>
      <c r="H123" s="61"/>
    </row>
    <row r="124" spans="1:8" ht="15" customHeight="1" x14ac:dyDescent="0.25">
      <c r="A124" s="194"/>
      <c r="B124" s="125"/>
      <c r="C124" s="133"/>
      <c r="D124" s="49" t="s">
        <v>297</v>
      </c>
      <c r="E124" s="25" t="s">
        <v>362</v>
      </c>
      <c r="F124" s="61"/>
      <c r="G124" s="61"/>
      <c r="H124" s="61"/>
    </row>
    <row r="125" spans="1:8" ht="15" customHeight="1" x14ac:dyDescent="0.25">
      <c r="A125" s="194"/>
      <c r="B125" s="125"/>
      <c r="C125" s="133"/>
      <c r="D125" s="49" t="s">
        <v>363</v>
      </c>
      <c r="E125" s="25" t="s">
        <v>364</v>
      </c>
      <c r="F125" s="61"/>
      <c r="G125" s="61"/>
      <c r="H125" s="61"/>
    </row>
    <row r="126" spans="1:8" ht="18.75" x14ac:dyDescent="0.25">
      <c r="A126" s="194"/>
      <c r="B126" s="125"/>
      <c r="C126" s="133"/>
      <c r="D126" s="49" t="s">
        <v>365</v>
      </c>
      <c r="E126" s="25" t="s">
        <v>366</v>
      </c>
      <c r="F126" s="61"/>
      <c r="G126" s="61"/>
      <c r="H126" s="61"/>
    </row>
    <row r="127" spans="1:8" s="61" customFormat="1" ht="30" x14ac:dyDescent="0.25">
      <c r="A127" s="194"/>
      <c r="B127" s="125"/>
      <c r="C127" s="133"/>
      <c r="D127" s="49" t="s">
        <v>160</v>
      </c>
      <c r="E127" s="25" t="s">
        <v>253</v>
      </c>
    </row>
    <row r="128" spans="1:8" s="61" customFormat="1" ht="18.75" x14ac:dyDescent="0.25">
      <c r="A128" s="194"/>
      <c r="B128" s="125"/>
      <c r="C128" s="133"/>
      <c r="D128" s="49"/>
      <c r="E128" s="25"/>
    </row>
    <row r="129" spans="1:8" s="61" customFormat="1" ht="18.75" x14ac:dyDescent="0.25">
      <c r="A129" s="194"/>
      <c r="B129" s="125"/>
      <c r="C129" s="133"/>
      <c r="D129" s="49"/>
      <c r="E129" s="25"/>
    </row>
    <row r="130" spans="1:8" s="61" customFormat="1" ht="18.75" x14ac:dyDescent="0.25">
      <c r="A130" s="194"/>
      <c r="B130" s="125"/>
      <c r="C130" s="133"/>
      <c r="D130" s="49"/>
      <c r="E130" s="25"/>
    </row>
    <row r="131" spans="1:8" s="61" customFormat="1" ht="18.75" x14ac:dyDescent="0.25">
      <c r="A131" s="194"/>
      <c r="B131" s="125"/>
      <c r="C131" s="133"/>
      <c r="D131" s="49"/>
      <c r="E131" s="25"/>
    </row>
    <row r="132" spans="1:8" s="61" customFormat="1" ht="19.5" thickBot="1" x14ac:dyDescent="0.3">
      <c r="A132" s="194"/>
      <c r="B132" s="130"/>
      <c r="C132" s="147"/>
      <c r="D132" s="131"/>
      <c r="E132" s="132"/>
    </row>
    <row r="133" spans="1:8" ht="131.25" x14ac:dyDescent="0.25">
      <c r="A133" s="148" t="s">
        <v>367</v>
      </c>
      <c r="B133" s="123" t="s">
        <v>355</v>
      </c>
      <c r="C133" s="124" t="s">
        <v>356</v>
      </c>
      <c r="D133" s="111" t="s">
        <v>350</v>
      </c>
      <c r="E133" s="27" t="s">
        <v>351</v>
      </c>
      <c r="F133" s="61"/>
      <c r="G133" s="61"/>
      <c r="H133" s="61"/>
    </row>
    <row r="134" spans="1:8" ht="30" x14ac:dyDescent="0.25">
      <c r="A134" s="75"/>
      <c r="B134" s="125" t="s">
        <v>357</v>
      </c>
      <c r="C134" s="39" t="s">
        <v>358</v>
      </c>
      <c r="D134" s="49" t="s">
        <v>115</v>
      </c>
      <c r="E134" s="25" t="s">
        <v>359</v>
      </c>
      <c r="F134" s="61"/>
      <c r="G134" s="61"/>
      <c r="H134" s="61"/>
    </row>
    <row r="135" spans="1:8" ht="30" x14ac:dyDescent="0.25">
      <c r="A135" s="75"/>
      <c r="B135" s="125" t="s">
        <v>368</v>
      </c>
      <c r="C135" s="39" t="s">
        <v>369</v>
      </c>
      <c r="D135" s="49" t="s">
        <v>286</v>
      </c>
      <c r="E135" s="25" t="s">
        <v>287</v>
      </c>
      <c r="F135" s="61"/>
      <c r="G135" s="61"/>
      <c r="H135" s="61"/>
    </row>
    <row r="136" spans="1:8" ht="30" x14ac:dyDescent="0.25">
      <c r="A136" s="75"/>
      <c r="B136" s="125" t="s">
        <v>370</v>
      </c>
      <c r="C136" s="39" t="s">
        <v>371</v>
      </c>
      <c r="D136" s="49" t="s">
        <v>339</v>
      </c>
      <c r="E136" s="25" t="s">
        <v>340</v>
      </c>
      <c r="F136" s="61"/>
      <c r="G136" s="61"/>
      <c r="H136" s="61"/>
    </row>
    <row r="137" spans="1:8" ht="30" x14ac:dyDescent="0.25">
      <c r="A137" s="75"/>
      <c r="B137" s="125"/>
      <c r="C137" s="112"/>
      <c r="D137" s="49" t="s">
        <v>372</v>
      </c>
      <c r="E137" s="25" t="s">
        <v>373</v>
      </c>
      <c r="F137" s="61"/>
      <c r="G137" s="61"/>
      <c r="H137" s="61"/>
    </row>
    <row r="138" spans="1:8" ht="15" customHeight="1" x14ac:dyDescent="0.25">
      <c r="A138" s="75"/>
      <c r="B138" s="125"/>
      <c r="C138" s="133"/>
      <c r="D138" s="49" t="s">
        <v>346</v>
      </c>
      <c r="E138" s="25" t="s">
        <v>347</v>
      </c>
      <c r="F138" s="61"/>
      <c r="G138" s="61"/>
      <c r="H138" s="61"/>
    </row>
    <row r="139" spans="1:8" ht="15" customHeight="1" x14ac:dyDescent="0.25">
      <c r="A139" s="75"/>
      <c r="B139" s="125"/>
      <c r="C139" s="112"/>
      <c r="D139" s="49" t="s">
        <v>295</v>
      </c>
      <c r="E139" s="25" t="s">
        <v>296</v>
      </c>
      <c r="F139" s="61"/>
      <c r="G139" s="61"/>
      <c r="H139" s="61"/>
    </row>
    <row r="140" spans="1:8" ht="15.75" customHeight="1" thickBot="1" x14ac:dyDescent="0.3">
      <c r="A140" s="76"/>
      <c r="B140" s="126"/>
      <c r="C140" s="149"/>
      <c r="D140" s="110" t="s">
        <v>374</v>
      </c>
      <c r="E140" s="26" t="s">
        <v>375</v>
      </c>
      <c r="F140" s="37"/>
      <c r="G140" s="61"/>
      <c r="H140" s="61"/>
    </row>
    <row r="141" spans="1:8" s="1" customFormat="1" ht="15" customHeight="1" x14ac:dyDescent="0.25">
      <c r="A141" s="77"/>
      <c r="B141" s="46"/>
      <c r="C141" s="46"/>
      <c r="D141" s="109"/>
      <c r="E141" s="118"/>
      <c r="F141" s="62"/>
      <c r="G141" s="62"/>
      <c r="H141" s="62"/>
    </row>
    <row r="142" spans="1:8" ht="15.75" customHeight="1" x14ac:dyDescent="0.25">
      <c r="B142" s="113" t="s">
        <v>376</v>
      </c>
      <c r="C142" s="113" t="s">
        <v>377</v>
      </c>
      <c r="D142" s="118"/>
      <c r="E142" s="119"/>
      <c r="F142" s="61"/>
      <c r="G142" s="61"/>
      <c r="H142" s="61"/>
    </row>
    <row r="143" spans="1:8" x14ac:dyDescent="0.25">
      <c r="B143" s="114" t="s">
        <v>378</v>
      </c>
      <c r="C143" s="114" t="s">
        <v>379</v>
      </c>
      <c r="D143" s="28"/>
      <c r="E143" s="119"/>
      <c r="F143" s="61"/>
      <c r="G143" s="61"/>
      <c r="H143" s="61"/>
    </row>
    <row r="144" spans="1:8" x14ac:dyDescent="0.25">
      <c r="B144" s="114" t="s">
        <v>380</v>
      </c>
      <c r="C144" s="114"/>
      <c r="D144" s="118"/>
      <c r="E144" s="119"/>
      <c r="F144" s="61"/>
      <c r="G144" s="61"/>
      <c r="H144" s="61"/>
    </row>
    <row r="145" spans="2:8" x14ac:dyDescent="0.25">
      <c r="B145" s="114" t="s">
        <v>381</v>
      </c>
      <c r="C145" s="114"/>
      <c r="D145" s="118"/>
      <c r="E145" s="119"/>
      <c r="F145" s="61"/>
      <c r="G145" s="61"/>
      <c r="H145" s="61"/>
    </row>
    <row r="146" spans="2:8" x14ac:dyDescent="0.25">
      <c r="B146" s="114" t="s">
        <v>382</v>
      </c>
      <c r="C146" s="114"/>
      <c r="D146" s="118"/>
      <c r="E146" s="119"/>
      <c r="F146" s="61"/>
      <c r="G146" s="61"/>
      <c r="H146" s="61"/>
    </row>
    <row r="147" spans="2:8" x14ac:dyDescent="0.25">
      <c r="B147" s="114" t="s">
        <v>383</v>
      </c>
      <c r="C147" s="114"/>
      <c r="D147" s="118"/>
      <c r="E147" s="119"/>
      <c r="F147" s="61"/>
      <c r="G147" s="61"/>
      <c r="H147" s="61"/>
    </row>
    <row r="148" spans="2:8" x14ac:dyDescent="0.25">
      <c r="B148" s="114" t="s">
        <v>384</v>
      </c>
      <c r="C148" s="114"/>
      <c r="D148" s="118"/>
      <c r="E148" s="119"/>
      <c r="F148" s="61"/>
      <c r="G148" s="61"/>
      <c r="H148" s="61"/>
    </row>
    <row r="149" spans="2:8" x14ac:dyDescent="0.25">
      <c r="B149" s="114" t="s">
        <v>385</v>
      </c>
      <c r="C149" s="114" t="s">
        <v>386</v>
      </c>
      <c r="D149" s="118"/>
      <c r="E149" s="119"/>
      <c r="F149" s="61"/>
      <c r="G149" s="61"/>
      <c r="H149" s="61"/>
    </row>
    <row r="150" spans="2:8" x14ac:dyDescent="0.25">
      <c r="B150" s="114" t="s">
        <v>387</v>
      </c>
      <c r="C150" s="114" t="s">
        <v>388</v>
      </c>
      <c r="D150" s="118"/>
      <c r="E150" s="119"/>
      <c r="F150" s="61"/>
      <c r="G150" s="61"/>
      <c r="H150" s="61"/>
    </row>
    <row r="173" spans="5:8" x14ac:dyDescent="0.25">
      <c r="E173" s="118"/>
      <c r="F173" s="61"/>
      <c r="G173" s="61"/>
      <c r="H173" s="61"/>
    </row>
    <row r="182" spans="1:8" x14ac:dyDescent="0.25">
      <c r="E182" s="118"/>
      <c r="F182" s="61"/>
      <c r="G182" s="61"/>
      <c r="H182" s="61"/>
    </row>
    <row r="183" spans="1:8" x14ac:dyDescent="0.25">
      <c r="E183" s="118"/>
      <c r="F183" s="61"/>
      <c r="G183" s="61"/>
      <c r="H183" s="61"/>
    </row>
    <row r="184" spans="1:8" x14ac:dyDescent="0.25">
      <c r="E184" s="118"/>
      <c r="F184" s="61"/>
      <c r="G184" s="61"/>
      <c r="H184" s="61"/>
    </row>
    <row r="185" spans="1:8" x14ac:dyDescent="0.25">
      <c r="E185" s="118"/>
      <c r="F185" s="61"/>
      <c r="G185" s="61"/>
      <c r="H185" s="61"/>
    </row>
    <row r="186" spans="1:8" x14ac:dyDescent="0.25">
      <c r="E186" s="118"/>
      <c r="F186" s="61"/>
      <c r="G186" s="61"/>
      <c r="H186" s="61"/>
    </row>
    <row r="187" spans="1:8" x14ac:dyDescent="0.25">
      <c r="E187" s="118"/>
      <c r="F187" s="61"/>
      <c r="G187" s="61"/>
      <c r="H187" s="61"/>
    </row>
    <row r="188" spans="1:8" x14ac:dyDescent="0.25">
      <c r="E188" s="118"/>
      <c r="F188" s="61"/>
      <c r="G188" s="61"/>
      <c r="H188" s="61"/>
    </row>
    <row r="189" spans="1:8" s="1" customFormat="1" x14ac:dyDescent="0.25">
      <c r="A189" s="77"/>
      <c r="B189" s="46"/>
      <c r="C189" s="46"/>
      <c r="D189" s="109"/>
      <c r="E189" s="118"/>
      <c r="F189" s="62"/>
      <c r="G189" s="62"/>
      <c r="H189" s="62"/>
    </row>
    <row r="190" spans="1:8" x14ac:dyDescent="0.25">
      <c r="E190" s="118"/>
      <c r="F190" s="61"/>
      <c r="G190" s="61"/>
      <c r="H190" s="61"/>
    </row>
    <row r="191" spans="1:8" x14ac:dyDescent="0.25">
      <c r="E191" s="28"/>
      <c r="F191" s="61"/>
      <c r="G191" s="61"/>
      <c r="H191" s="61"/>
    </row>
  </sheetData>
  <sortState xmlns:xlrd2="http://schemas.microsoft.com/office/spreadsheetml/2017/richdata2" ref="D8:E31">
    <sortCondition ref="D8:D31"/>
  </sortState>
  <mergeCells count="3">
    <mergeCell ref="A2:E2"/>
    <mergeCell ref="A39:A51"/>
    <mergeCell ref="A4:A7"/>
  </mergeCells>
  <pageMargins left="0.7" right="0.7" top="0.75" bottom="0.75" header="0.3" footer="0.3"/>
  <pageSetup paperSize="3"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5384-2C9C-4030-A4DC-F9BB5C8721CD}">
  <dimension ref="D3:F8"/>
  <sheetViews>
    <sheetView workbookViewId="0">
      <selection activeCell="I16" sqref="I16"/>
    </sheetView>
  </sheetViews>
  <sheetFormatPr defaultRowHeight="15" x14ac:dyDescent="0.25"/>
  <cols>
    <col min="4" max="4" width="26.85546875" customWidth="1"/>
    <col min="5" max="5" width="23.42578125" customWidth="1"/>
    <col min="11" max="11" width="24.5703125" customWidth="1"/>
  </cols>
  <sheetData>
    <row r="3" spans="4:6" x14ac:dyDescent="0.25">
      <c r="D3" t="s">
        <v>45</v>
      </c>
      <c r="E3" t="s">
        <v>389</v>
      </c>
      <c r="F3" t="s">
        <v>390</v>
      </c>
    </row>
    <row r="4" spans="4:6" x14ac:dyDescent="0.25">
      <c r="D4" t="s">
        <v>105</v>
      </c>
      <c r="E4" t="s">
        <v>392</v>
      </c>
      <c r="F4" t="s">
        <v>391</v>
      </c>
    </row>
    <row r="5" spans="4:6" x14ac:dyDescent="0.25">
      <c r="D5" t="s">
        <v>144</v>
      </c>
      <c r="E5" t="s">
        <v>394</v>
      </c>
      <c r="F5" t="s">
        <v>393</v>
      </c>
    </row>
    <row r="6" spans="4:6" x14ac:dyDescent="0.25">
      <c r="D6" t="s">
        <v>133</v>
      </c>
      <c r="E6" t="s">
        <v>396</v>
      </c>
      <c r="F6" t="s">
        <v>395</v>
      </c>
    </row>
    <row r="7" spans="4:6" x14ac:dyDescent="0.25">
      <c r="D7" t="s">
        <v>70</v>
      </c>
      <c r="E7" t="s">
        <v>398</v>
      </c>
      <c r="F7" t="s">
        <v>397</v>
      </c>
    </row>
    <row r="8" spans="4:6" x14ac:dyDescent="0.25">
      <c r="D8" t="s">
        <v>76</v>
      </c>
      <c r="E8" t="s">
        <v>400</v>
      </c>
      <c r="F8" t="s">
        <v>399</v>
      </c>
    </row>
  </sheetData>
  <sortState xmlns:xlrd2="http://schemas.microsoft.com/office/spreadsheetml/2017/richdata2" ref="F4:F12">
    <sortCondition ref="F4:F1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AF7BE1E4E05544A0E1D8383ADA21EC" ma:contentTypeVersion="13" ma:contentTypeDescription="Create a new document." ma:contentTypeScope="" ma:versionID="8feb091306ae247daa2791abe577b17e">
  <xsd:schema xmlns:xsd="http://www.w3.org/2001/XMLSchema" xmlns:xs="http://www.w3.org/2001/XMLSchema" xmlns:p="http://schemas.microsoft.com/office/2006/metadata/properties" xmlns:ns1="http://schemas.microsoft.com/sharepoint/v3" xmlns:ns2="43d3e67e-3a96-4068-a2b1-0742032475b2" xmlns:ns3="1b7d01fa-feb7-45e5-b217-dd86d3c24382" targetNamespace="http://schemas.microsoft.com/office/2006/metadata/properties" ma:root="true" ma:fieldsID="7edeab5d016038605d63c2b3d07104d8" ns1:_="" ns2:_="" ns3:_="">
    <xsd:import namespace="http://schemas.microsoft.com/sharepoint/v3"/>
    <xsd:import namespace="43d3e67e-3a96-4068-a2b1-0742032475b2"/>
    <xsd:import namespace="1b7d01fa-feb7-45e5-b217-dd86d3c243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d3e67e-3a96-4068-a2b1-0742032475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7d01fa-feb7-45e5-b217-dd86d3c24382"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759FBA-633D-4DBD-8BAF-86B4F37B9A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3d3e67e-3a96-4068-a2b1-0742032475b2"/>
    <ds:schemaRef ds:uri="1b7d01fa-feb7-45e5-b217-dd86d3c243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B934AA-22F7-4DDB-8C62-58C136250167}">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C1863BD2-9EA5-4FDE-B3FD-0DCD796C74A1}">
  <ds:schemaRefs>
    <ds:schemaRef ds:uri="http://schemas.microsoft.com/sharepoint/v3/contenttype/forms"/>
  </ds:schemaRefs>
</ds:datastoreItem>
</file>

<file path=docMetadata/LabelInfo.xml><?xml version="1.0" encoding="utf-8"?>
<clbl:labelList xmlns:clbl="http://schemas.microsoft.com/office/2020/mipLabelMetadata">
  <clbl:label id="{45011977-b912-4387-97a4-f4c94a801377}" enabled="1" method="Standard" siteId="{11d0e217-264e-400a-8ba0-57dcc127d72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READ ME</vt:lpstr>
      <vt:lpstr>Planning Example</vt:lpstr>
      <vt:lpstr>Acquisition Example</vt:lpstr>
      <vt:lpstr>Design_Build Example</vt:lpstr>
      <vt:lpstr>Master Budget_Project Name</vt:lpstr>
      <vt:lpstr>Pivot TEMPLATE</vt:lpstr>
      <vt:lpstr>Phase-Goal-Category Lookup</vt:lpstr>
      <vt:lpstr>Sheet1</vt:lpstr>
      <vt:lpstr>Acq_categories</vt:lpstr>
      <vt:lpstr>Acq_Goals</vt:lpstr>
      <vt:lpstr>Construction_categories</vt:lpstr>
      <vt:lpstr>Construction_goals</vt:lpstr>
      <vt:lpstr>Design_Categories</vt:lpstr>
      <vt:lpstr>Design_goals</vt:lpstr>
      <vt:lpstr>Manage_categories</vt:lpstr>
      <vt:lpstr>Manage_Goal</vt:lpstr>
      <vt:lpstr>Planning_categories</vt:lpstr>
      <vt:lpstr>Planning_goals</vt:lpstr>
      <vt:lpstr>'Acquisition Example'!Print_Area</vt:lpstr>
      <vt:lpstr>'Design_Build Example'!Print_Area</vt:lpstr>
      <vt:lpstr>'Master Budget_Project Name'!Print_Area</vt:lpstr>
      <vt:lpstr>'Phase-Goal-Category Lookup'!Print_Area</vt:lpstr>
      <vt:lpstr>'Planning Example'!Print_Area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kristinw</dc:creator>
  <cp:keywords/>
  <dc:description/>
  <cp:lastModifiedBy>Mealor, Andrew (DFW)</cp:lastModifiedBy>
  <cp:revision/>
  <dcterms:created xsi:type="dcterms:W3CDTF">2019-09-18T21:49:49Z</dcterms:created>
  <dcterms:modified xsi:type="dcterms:W3CDTF">2025-07-18T15:57:31Z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0x01010025AF7BE1E4E05544A0E1D8383ADA21EC</vt:lpwstr>
  </property>
  <property fmtid="{D5CDD505-2E9C-101B-9397-08002B2CF9AE}" pid="3" name="MSIP_Label_45011977-b912-4387-97a4-f4c94a801377_Enabled">
    <vt:lpwstr>true</vt:lpwstr>
  </property>
  <property fmtid="{D5CDD505-2E9C-101B-9397-08002B2CF9AE}" pid="4" name="MSIP_Label_45011977-b912-4387-97a4-f4c94a801377_SetDate">
    <vt:lpwstr>2024-12-05T19:03:02Z</vt:lpwstr>
  </property>
  <property fmtid="{D5CDD505-2E9C-101B-9397-08002B2CF9AE}" pid="5" name="MSIP_Label_45011977-b912-4387-97a4-f4c94a801377_Method">
    <vt:lpwstr>Standard</vt:lpwstr>
  </property>
  <property fmtid="{D5CDD505-2E9C-101B-9397-08002B2CF9AE}" pid="6" name="MSIP_Label_45011977-b912-4387-97a4-f4c94a801377_Name">
    <vt:lpwstr>Uncategorized Data</vt:lpwstr>
  </property>
  <property fmtid="{D5CDD505-2E9C-101B-9397-08002B2CF9AE}" pid="7" name="MSIP_Label_45011977-b912-4387-97a4-f4c94a801377_SiteId">
    <vt:lpwstr>11d0e217-264e-400a-8ba0-57dcc127d72d</vt:lpwstr>
  </property>
  <property fmtid="{D5CDD505-2E9C-101B-9397-08002B2CF9AE}" pid="8" name="MSIP_Label_45011977-b912-4387-97a4-f4c94a801377_ActionId">
    <vt:lpwstr>04a159ab-991c-4032-b799-05ef584325bb</vt:lpwstr>
  </property>
  <property fmtid="{D5CDD505-2E9C-101B-9397-08002B2CF9AE}" pid="9" name="MSIP_Label_45011977-b912-4387-97a4-f4c94a801377_ContentBits">
    <vt:lpwstr>0</vt:lpwstr>
  </property>
</Properties>
</file>